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 Dossiers CDM BCGL-ESP\A- Avancements et promotions\A7 - Promotions 2025\A71 - Corps MTECT\Imprimés\"/>
    </mc:Choice>
  </mc:AlternateContent>
  <bookViews>
    <workbookView xWindow="0" yWindow="0" windowWidth="20490" windowHeight="8385" tabRatio="601"/>
  </bookViews>
  <sheets>
    <sheet name="TRC_LA_1er niv_cat A_Adm-Soc" sheetId="2" r:id="rId1"/>
    <sheet name="TRC_TA_2e niv_ES_cat A_Adm_Soc" sheetId="4" r:id="rId2"/>
    <sheet name="TRC_TA_3e niv_cat A_Adm_Soc" sheetId="5" r:id="rId3"/>
    <sheet name="Sources" sheetId="3" r:id="rId4"/>
  </sheets>
  <definedNames>
    <definedName name="_xlnm.Print_Titles" localSheetId="0">'TRC_LA_1er niv_cat A_Adm-Soc'!$11:$11</definedName>
    <definedName name="_xlnm.Print_Titles" localSheetId="1">'TRC_TA_2e niv_ES_cat A_Adm_Soc'!$11:$11</definedName>
  </definedNames>
  <calcPr calcId="162913" iterateDelta="1E-4"/>
</workbook>
</file>

<file path=xl/calcChain.xml><?xml version="1.0" encoding="utf-8"?>
<calcChain xmlns="http://schemas.openxmlformats.org/spreadsheetml/2006/main">
  <c r="I152" i="2" l="1"/>
  <c r="I151" i="2"/>
  <c r="M151" i="2"/>
  <c r="H23" i="5" l="1"/>
  <c r="H40" i="5"/>
  <c r="P118" i="5"/>
  <c r="L118" i="5"/>
  <c r="T118" i="5" s="1"/>
  <c r="P117" i="5"/>
  <c r="L117" i="5"/>
  <c r="T117" i="5" s="1"/>
  <c r="AE107" i="5"/>
  <c r="AD107" i="5"/>
  <c r="AC107" i="5"/>
  <c r="AB107" i="5"/>
  <c r="AA107" i="5"/>
  <c r="Z107" i="5"/>
  <c r="Y107" i="5"/>
  <c r="X107" i="5"/>
  <c r="W107" i="5"/>
  <c r="AE106" i="5"/>
  <c r="AD106" i="5"/>
  <c r="AC106" i="5"/>
  <c r="AB106" i="5"/>
  <c r="AA106" i="5"/>
  <c r="Z106" i="5"/>
  <c r="Y106" i="5"/>
  <c r="X106" i="5"/>
  <c r="W106" i="5"/>
  <c r="AE105" i="5"/>
  <c r="AD105" i="5"/>
  <c r="AC105" i="5"/>
  <c r="AB105" i="5"/>
  <c r="AA105" i="5"/>
  <c r="Z105" i="5"/>
  <c r="Y105" i="5"/>
  <c r="X105" i="5"/>
  <c r="W105" i="5"/>
  <c r="AE104" i="5"/>
  <c r="AD104" i="5"/>
  <c r="AC104" i="5"/>
  <c r="AB104" i="5"/>
  <c r="AA104" i="5"/>
  <c r="Z104" i="5"/>
  <c r="Y104" i="5"/>
  <c r="X104" i="5"/>
  <c r="W104" i="5"/>
  <c r="AE103" i="5"/>
  <c r="AD103" i="5"/>
  <c r="AC103" i="5"/>
  <c r="AB103" i="5"/>
  <c r="AA103" i="5"/>
  <c r="Z103" i="5"/>
  <c r="Y103" i="5"/>
  <c r="X103" i="5"/>
  <c r="W103" i="5"/>
  <c r="AE102" i="5"/>
  <c r="AD102" i="5"/>
  <c r="AC102" i="5"/>
  <c r="AB102" i="5"/>
  <c r="AA102" i="5"/>
  <c r="Z102" i="5"/>
  <c r="Y102" i="5"/>
  <c r="X102" i="5"/>
  <c r="W102" i="5"/>
  <c r="AE101" i="5"/>
  <c r="AD101" i="5"/>
  <c r="AC101" i="5"/>
  <c r="AB101" i="5"/>
  <c r="AA101" i="5"/>
  <c r="Z101" i="5"/>
  <c r="Y101" i="5"/>
  <c r="X101" i="5"/>
  <c r="W101" i="5"/>
  <c r="AE100" i="5"/>
  <c r="AD100" i="5"/>
  <c r="AC100" i="5"/>
  <c r="AB100" i="5"/>
  <c r="AA100" i="5"/>
  <c r="Z100" i="5"/>
  <c r="Y100" i="5"/>
  <c r="X100" i="5"/>
  <c r="W100" i="5"/>
  <c r="AE99" i="5"/>
  <c r="AD99" i="5"/>
  <c r="AC99" i="5"/>
  <c r="AB99" i="5"/>
  <c r="AA99" i="5"/>
  <c r="Z99" i="5"/>
  <c r="Y99" i="5"/>
  <c r="X99" i="5"/>
  <c r="W99" i="5"/>
  <c r="AE98" i="5"/>
  <c r="AD98" i="5"/>
  <c r="AC98" i="5"/>
  <c r="AB98" i="5"/>
  <c r="AA98" i="5"/>
  <c r="Z98" i="5"/>
  <c r="Y98" i="5"/>
  <c r="X98" i="5"/>
  <c r="W98" i="5"/>
  <c r="AE97" i="5"/>
  <c r="AD97" i="5"/>
  <c r="AC97" i="5"/>
  <c r="AB97" i="5"/>
  <c r="AA97" i="5"/>
  <c r="Z97" i="5"/>
  <c r="Y97" i="5"/>
  <c r="X97" i="5"/>
  <c r="W97" i="5"/>
  <c r="AE96" i="5"/>
  <c r="AD96" i="5"/>
  <c r="AC96" i="5"/>
  <c r="AB96" i="5"/>
  <c r="AA96" i="5"/>
  <c r="Z96" i="5"/>
  <c r="Y96" i="5"/>
  <c r="X96" i="5"/>
  <c r="W96" i="5"/>
  <c r="AE95" i="5"/>
  <c r="AD95" i="5"/>
  <c r="AC95" i="5"/>
  <c r="AB95" i="5"/>
  <c r="AA95" i="5"/>
  <c r="Z95" i="5"/>
  <c r="Y95" i="5"/>
  <c r="X95" i="5"/>
  <c r="W95" i="5"/>
  <c r="AE94" i="5"/>
  <c r="AD94" i="5"/>
  <c r="AC94" i="5"/>
  <c r="AB94" i="5"/>
  <c r="AA94" i="5"/>
  <c r="Z94" i="5"/>
  <c r="Y94" i="5"/>
  <c r="X94" i="5"/>
  <c r="W94" i="5"/>
  <c r="AE93" i="5"/>
  <c r="AD93" i="5"/>
  <c r="AC93" i="5"/>
  <c r="AB93" i="5"/>
  <c r="AA93" i="5"/>
  <c r="Z93" i="5"/>
  <c r="Y93" i="5"/>
  <c r="X93" i="5"/>
  <c r="N93" i="5"/>
  <c r="H93" i="5"/>
  <c r="AE90" i="5"/>
  <c r="AD90" i="5"/>
  <c r="AC90" i="5"/>
  <c r="AB90" i="5"/>
  <c r="AA90" i="5"/>
  <c r="Z90" i="5"/>
  <c r="Y90" i="5"/>
  <c r="X90" i="5"/>
  <c r="W90" i="5"/>
  <c r="AE89" i="5"/>
  <c r="AD89" i="5"/>
  <c r="AC89" i="5"/>
  <c r="AB89" i="5"/>
  <c r="AA89" i="5"/>
  <c r="Z89" i="5"/>
  <c r="Y89" i="5"/>
  <c r="X89" i="5"/>
  <c r="W89" i="5"/>
  <c r="AE88" i="5"/>
  <c r="AD88" i="5"/>
  <c r="AC88" i="5"/>
  <c r="AB88" i="5"/>
  <c r="AA88" i="5"/>
  <c r="Z88" i="5"/>
  <c r="Y88" i="5"/>
  <c r="X88" i="5"/>
  <c r="W88" i="5"/>
  <c r="AE87" i="5"/>
  <c r="AD87" i="5"/>
  <c r="AC87" i="5"/>
  <c r="AB87" i="5"/>
  <c r="AA87" i="5"/>
  <c r="Z87" i="5"/>
  <c r="Y87" i="5"/>
  <c r="X87" i="5"/>
  <c r="W87" i="5"/>
  <c r="AE86" i="5"/>
  <c r="AD86" i="5"/>
  <c r="AC86" i="5"/>
  <c r="AB86" i="5"/>
  <c r="AA86" i="5"/>
  <c r="Z86" i="5"/>
  <c r="Y86" i="5"/>
  <c r="X86" i="5"/>
  <c r="W86" i="5"/>
  <c r="AE85" i="5"/>
  <c r="AD85" i="5"/>
  <c r="AC85" i="5"/>
  <c r="AB85" i="5"/>
  <c r="AA85" i="5"/>
  <c r="Z85" i="5"/>
  <c r="Y85" i="5"/>
  <c r="X85" i="5"/>
  <c r="W85" i="5"/>
  <c r="AE84" i="5"/>
  <c r="AD84" i="5"/>
  <c r="AC84" i="5"/>
  <c r="AB84" i="5"/>
  <c r="AA84" i="5"/>
  <c r="Z84" i="5"/>
  <c r="Y84" i="5"/>
  <c r="X84" i="5"/>
  <c r="W84" i="5"/>
  <c r="AE83" i="5"/>
  <c r="AD83" i="5"/>
  <c r="AC83" i="5"/>
  <c r="AB83" i="5"/>
  <c r="AA83" i="5"/>
  <c r="Z83" i="5"/>
  <c r="Y83" i="5"/>
  <c r="X83" i="5"/>
  <c r="W83" i="5"/>
  <c r="AE82" i="5"/>
  <c r="AD82" i="5"/>
  <c r="AC82" i="5"/>
  <c r="AB82" i="5"/>
  <c r="AA82" i="5"/>
  <c r="Z82" i="5"/>
  <c r="Y82" i="5"/>
  <c r="X82" i="5"/>
  <c r="W82" i="5"/>
  <c r="AE81" i="5"/>
  <c r="AD81" i="5"/>
  <c r="AC81" i="5"/>
  <c r="AB81" i="5"/>
  <c r="AA81" i="5"/>
  <c r="Z81" i="5"/>
  <c r="Y81" i="5"/>
  <c r="X81" i="5"/>
  <c r="W81" i="5"/>
  <c r="AE80" i="5"/>
  <c r="AD80" i="5"/>
  <c r="AC80" i="5"/>
  <c r="AB80" i="5"/>
  <c r="AA80" i="5"/>
  <c r="Z80" i="5"/>
  <c r="Y80" i="5"/>
  <c r="X80" i="5"/>
  <c r="W80" i="5"/>
  <c r="AE79" i="5"/>
  <c r="AD79" i="5"/>
  <c r="AC79" i="5"/>
  <c r="AB79" i="5"/>
  <c r="AA79" i="5"/>
  <c r="Z79" i="5"/>
  <c r="Y79" i="5"/>
  <c r="X79" i="5"/>
  <c r="W79" i="5"/>
  <c r="AE78" i="5"/>
  <c r="AD78" i="5"/>
  <c r="AC78" i="5"/>
  <c r="AB78" i="5"/>
  <c r="W78" i="5"/>
  <c r="Z78" i="5" s="1"/>
  <c r="AE77" i="5"/>
  <c r="AD77" i="5"/>
  <c r="AC77" i="5"/>
  <c r="AB77" i="5"/>
  <c r="Z77" i="5"/>
  <c r="X77" i="5"/>
  <c r="W77" i="5"/>
  <c r="AA77" i="5" s="1"/>
  <c r="AE76" i="5"/>
  <c r="AD76" i="5"/>
  <c r="AC76" i="5"/>
  <c r="AB76" i="5"/>
  <c r="AA76" i="5"/>
  <c r="Z76" i="5"/>
  <c r="Y76" i="5"/>
  <c r="X76" i="5"/>
  <c r="N76" i="5"/>
  <c r="H76" i="5"/>
  <c r="AE71" i="5"/>
  <c r="AD71" i="5"/>
  <c r="AC71" i="5"/>
  <c r="AB71" i="5"/>
  <c r="AA71" i="5"/>
  <c r="Z71" i="5"/>
  <c r="Y71" i="5"/>
  <c r="X71" i="5"/>
  <c r="W71" i="5"/>
  <c r="AE70" i="5"/>
  <c r="AD70" i="5"/>
  <c r="AC70" i="5"/>
  <c r="AB70" i="5"/>
  <c r="AA70" i="5"/>
  <c r="Z70" i="5"/>
  <c r="Y70" i="5"/>
  <c r="X70" i="5"/>
  <c r="W70" i="5"/>
  <c r="AE69" i="5"/>
  <c r="AD69" i="5"/>
  <c r="AC69" i="5"/>
  <c r="AB69" i="5"/>
  <c r="AA69" i="5"/>
  <c r="Z69" i="5"/>
  <c r="Y69" i="5"/>
  <c r="X69" i="5"/>
  <c r="W69" i="5"/>
  <c r="AE68" i="5"/>
  <c r="AD68" i="5"/>
  <c r="AC68" i="5"/>
  <c r="AB68" i="5"/>
  <c r="AA68" i="5"/>
  <c r="Z68" i="5"/>
  <c r="Y68" i="5"/>
  <c r="X68" i="5"/>
  <c r="W68" i="5"/>
  <c r="AE67" i="5"/>
  <c r="AD67" i="5"/>
  <c r="AC67" i="5"/>
  <c r="AB67" i="5"/>
  <c r="AA67" i="5"/>
  <c r="Z67" i="5"/>
  <c r="Y67" i="5"/>
  <c r="X67" i="5"/>
  <c r="W67" i="5"/>
  <c r="AE66" i="5"/>
  <c r="AD66" i="5"/>
  <c r="AC66" i="5"/>
  <c r="AB66" i="5"/>
  <c r="AA66" i="5"/>
  <c r="Z66" i="5"/>
  <c r="Y66" i="5"/>
  <c r="X66" i="5"/>
  <c r="W66" i="5"/>
  <c r="AE65" i="5"/>
  <c r="AD65" i="5"/>
  <c r="AC65" i="5"/>
  <c r="AB65" i="5"/>
  <c r="AA65" i="5"/>
  <c r="Z65" i="5"/>
  <c r="Y65" i="5"/>
  <c r="X65" i="5"/>
  <c r="W65" i="5"/>
  <c r="AE64" i="5"/>
  <c r="AD64" i="5"/>
  <c r="AC64" i="5"/>
  <c r="AB64" i="5"/>
  <c r="AA64" i="5"/>
  <c r="Z64" i="5"/>
  <c r="Y64" i="5"/>
  <c r="X64" i="5"/>
  <c r="W64" i="5"/>
  <c r="AE63" i="5"/>
  <c r="AD63" i="5"/>
  <c r="AC63" i="5"/>
  <c r="AB63" i="5"/>
  <c r="AA63" i="5"/>
  <c r="Z63" i="5"/>
  <c r="Y63" i="5"/>
  <c r="X63" i="5"/>
  <c r="W63" i="5"/>
  <c r="AE62" i="5"/>
  <c r="AD62" i="5"/>
  <c r="AC62" i="5"/>
  <c r="AB62" i="5"/>
  <c r="AA62" i="5"/>
  <c r="Z62" i="5"/>
  <c r="Y62" i="5"/>
  <c r="X62" i="5"/>
  <c r="W62" i="5"/>
  <c r="AE61" i="5"/>
  <c r="AD61" i="5"/>
  <c r="AC61" i="5"/>
  <c r="AB61" i="5"/>
  <c r="AA61" i="5"/>
  <c r="Z61" i="5"/>
  <c r="Y61" i="5"/>
  <c r="X61" i="5"/>
  <c r="W61" i="5"/>
  <c r="AE60" i="5"/>
  <c r="AD60" i="5"/>
  <c r="AC60" i="5"/>
  <c r="AB60" i="5"/>
  <c r="AA60" i="5"/>
  <c r="Z60" i="5"/>
  <c r="Y60" i="5"/>
  <c r="X60" i="5"/>
  <c r="W60" i="5"/>
  <c r="AA59" i="5"/>
  <c r="Z59" i="5"/>
  <c r="Y59" i="5"/>
  <c r="X59" i="5"/>
  <c r="W59" i="5"/>
  <c r="AD59" i="5" s="1"/>
  <c r="AB58" i="5"/>
  <c r="AA58" i="5"/>
  <c r="Z58" i="5"/>
  <c r="Y58" i="5"/>
  <c r="X58" i="5"/>
  <c r="W58" i="5"/>
  <c r="AE58" i="5" s="1"/>
  <c r="AE57" i="5"/>
  <c r="AD57" i="5"/>
  <c r="AC57" i="5"/>
  <c r="AB57" i="5"/>
  <c r="AA57" i="5"/>
  <c r="Z57" i="5"/>
  <c r="Y57" i="5"/>
  <c r="X57" i="5"/>
  <c r="N57" i="5"/>
  <c r="H57" i="5"/>
  <c r="AE54" i="5"/>
  <c r="AD54" i="5"/>
  <c r="AC54" i="5"/>
  <c r="AB54" i="5"/>
  <c r="AA54" i="5"/>
  <c r="Z54" i="5"/>
  <c r="Y54" i="5"/>
  <c r="X54" i="5"/>
  <c r="W54" i="5"/>
  <c r="AE53" i="5"/>
  <c r="AD53" i="5"/>
  <c r="AC53" i="5"/>
  <c r="AB53" i="5"/>
  <c r="AA53" i="5"/>
  <c r="Z53" i="5"/>
  <c r="Y53" i="5"/>
  <c r="X53" i="5"/>
  <c r="W53" i="5"/>
  <c r="AE52" i="5"/>
  <c r="AD52" i="5"/>
  <c r="AC52" i="5"/>
  <c r="AB52" i="5"/>
  <c r="AA52" i="5"/>
  <c r="Z52" i="5"/>
  <c r="Y52" i="5"/>
  <c r="X52" i="5"/>
  <c r="W52" i="5"/>
  <c r="AE51" i="5"/>
  <c r="AD51" i="5"/>
  <c r="AC51" i="5"/>
  <c r="AB51" i="5"/>
  <c r="AA51" i="5"/>
  <c r="Z51" i="5"/>
  <c r="Y51" i="5"/>
  <c r="X51" i="5"/>
  <c r="W51" i="5"/>
  <c r="AE50" i="5"/>
  <c r="AD50" i="5"/>
  <c r="AC50" i="5"/>
  <c r="AB50" i="5"/>
  <c r="AA50" i="5"/>
  <c r="Z50" i="5"/>
  <c r="Y50" i="5"/>
  <c r="X50" i="5"/>
  <c r="W50" i="5"/>
  <c r="AE49" i="5"/>
  <c r="AD49" i="5"/>
  <c r="AC49" i="5"/>
  <c r="AB49" i="5"/>
  <c r="AA49" i="5"/>
  <c r="Z49" i="5"/>
  <c r="Y49" i="5"/>
  <c r="X49" i="5"/>
  <c r="W49" i="5"/>
  <c r="AE48" i="5"/>
  <c r="AD48" i="5"/>
  <c r="AC48" i="5"/>
  <c r="AB48" i="5"/>
  <c r="AA48" i="5"/>
  <c r="Z48" i="5"/>
  <c r="Y48" i="5"/>
  <c r="X48" i="5"/>
  <c r="W48" i="5"/>
  <c r="AE47" i="5"/>
  <c r="AD47" i="5"/>
  <c r="AC47" i="5"/>
  <c r="AB47" i="5"/>
  <c r="AA47" i="5"/>
  <c r="Z47" i="5"/>
  <c r="Y47" i="5"/>
  <c r="X47" i="5"/>
  <c r="W47" i="5"/>
  <c r="AE46" i="5"/>
  <c r="AD46" i="5"/>
  <c r="AC46" i="5"/>
  <c r="AB46" i="5"/>
  <c r="AA46" i="5"/>
  <c r="Z46" i="5"/>
  <c r="Y46" i="5"/>
  <c r="X46" i="5"/>
  <c r="W46" i="5"/>
  <c r="AE45" i="5"/>
  <c r="AD45" i="5"/>
  <c r="AC45" i="5"/>
  <c r="AB45" i="5"/>
  <c r="AA45" i="5"/>
  <c r="Z45" i="5"/>
  <c r="Y45" i="5"/>
  <c r="X45" i="5"/>
  <c r="W45" i="5"/>
  <c r="AE44" i="5"/>
  <c r="AD44" i="5"/>
  <c r="AC44" i="5"/>
  <c r="AB44" i="5"/>
  <c r="AA44" i="5"/>
  <c r="Z44" i="5"/>
  <c r="Y44" i="5"/>
  <c r="X44" i="5"/>
  <c r="W44" i="5"/>
  <c r="AE43" i="5"/>
  <c r="AD43" i="5"/>
  <c r="AC43" i="5"/>
  <c r="AB43" i="5"/>
  <c r="AA43" i="5"/>
  <c r="Z43" i="5"/>
  <c r="Y43" i="5"/>
  <c r="X43" i="5"/>
  <c r="W43" i="5"/>
  <c r="AA42" i="5"/>
  <c r="Z42" i="5"/>
  <c r="Y42" i="5"/>
  <c r="X42" i="5"/>
  <c r="W42" i="5"/>
  <c r="AD42" i="5" s="1"/>
  <c r="AB41" i="5"/>
  <c r="AA41" i="5"/>
  <c r="Z41" i="5"/>
  <c r="Y41" i="5"/>
  <c r="X41" i="5"/>
  <c r="W41" i="5"/>
  <c r="AE41" i="5" s="1"/>
  <c r="AE40" i="5"/>
  <c r="AD40" i="5"/>
  <c r="AC40" i="5"/>
  <c r="AB40" i="5"/>
  <c r="AA40" i="5"/>
  <c r="Z40" i="5"/>
  <c r="Y40" i="5"/>
  <c r="X40" i="5"/>
  <c r="N40" i="5"/>
  <c r="AE37" i="5"/>
  <c r="AD37" i="5"/>
  <c r="AC37" i="5"/>
  <c r="AB37" i="5"/>
  <c r="AA37" i="5"/>
  <c r="Z37" i="5"/>
  <c r="Y37" i="5"/>
  <c r="X37" i="5"/>
  <c r="W37" i="5"/>
  <c r="AE36" i="5"/>
  <c r="AD36" i="5"/>
  <c r="AC36" i="5"/>
  <c r="AB36" i="5"/>
  <c r="AA36" i="5"/>
  <c r="Z36" i="5"/>
  <c r="Y36" i="5"/>
  <c r="X36" i="5"/>
  <c r="W36" i="5"/>
  <c r="AE35" i="5"/>
  <c r="AD35" i="5"/>
  <c r="AC35" i="5"/>
  <c r="AB35" i="5"/>
  <c r="AA35" i="5"/>
  <c r="Z35" i="5"/>
  <c r="Y35" i="5"/>
  <c r="X35" i="5"/>
  <c r="W35" i="5"/>
  <c r="AE34" i="5"/>
  <c r="AD34" i="5"/>
  <c r="AC34" i="5"/>
  <c r="AB34" i="5"/>
  <c r="AA34" i="5"/>
  <c r="Z34" i="5"/>
  <c r="Y34" i="5"/>
  <c r="X34" i="5"/>
  <c r="W34" i="5"/>
  <c r="AE33" i="5"/>
  <c r="AD33" i="5"/>
  <c r="AC33" i="5"/>
  <c r="AB33" i="5"/>
  <c r="AA33" i="5"/>
  <c r="Z33" i="5"/>
  <c r="Y33" i="5"/>
  <c r="X33" i="5"/>
  <c r="W33" i="5"/>
  <c r="AE32" i="5"/>
  <c r="AD32" i="5"/>
  <c r="AC32" i="5"/>
  <c r="AB32" i="5"/>
  <c r="AA32" i="5"/>
  <c r="Z32" i="5"/>
  <c r="Y32" i="5"/>
  <c r="X32" i="5"/>
  <c r="W32" i="5"/>
  <c r="AE31" i="5"/>
  <c r="AD31" i="5"/>
  <c r="AC31" i="5"/>
  <c r="AB31" i="5"/>
  <c r="AA31" i="5"/>
  <c r="Z31" i="5"/>
  <c r="Y31" i="5"/>
  <c r="X31" i="5"/>
  <c r="W31" i="5"/>
  <c r="AE30" i="5"/>
  <c r="AD30" i="5"/>
  <c r="AC30" i="5"/>
  <c r="AB30" i="5"/>
  <c r="AA30" i="5"/>
  <c r="Z30" i="5"/>
  <c r="Y30" i="5"/>
  <c r="X30" i="5"/>
  <c r="W30" i="5"/>
  <c r="AE29" i="5"/>
  <c r="AD29" i="5"/>
  <c r="AC29" i="5"/>
  <c r="AB29" i="5"/>
  <c r="AA29" i="5"/>
  <c r="Z29" i="5"/>
  <c r="Y29" i="5"/>
  <c r="X29" i="5"/>
  <c r="W29" i="5"/>
  <c r="AE28" i="5"/>
  <c r="AD28" i="5"/>
  <c r="AC28" i="5"/>
  <c r="AB28" i="5"/>
  <c r="AA28" i="5"/>
  <c r="Z28" i="5"/>
  <c r="Y28" i="5"/>
  <c r="X28" i="5"/>
  <c r="W28" i="5"/>
  <c r="AE27" i="5"/>
  <c r="AD27" i="5"/>
  <c r="AC27" i="5"/>
  <c r="AB27" i="5"/>
  <c r="AA27" i="5"/>
  <c r="Z27" i="5"/>
  <c r="Y27" i="5"/>
  <c r="X27" i="5"/>
  <c r="W27" i="5"/>
  <c r="AE26" i="5"/>
  <c r="AD26" i="5"/>
  <c r="AC26" i="5"/>
  <c r="AB26" i="5"/>
  <c r="AA26" i="5"/>
  <c r="Z26" i="5"/>
  <c r="Y26" i="5"/>
  <c r="X26" i="5"/>
  <c r="W26" i="5"/>
  <c r="Z25" i="5"/>
  <c r="W25" i="5"/>
  <c r="Y25" i="5" s="1"/>
  <c r="AA24" i="5"/>
  <c r="Z24" i="5"/>
  <c r="Y24" i="5"/>
  <c r="X24" i="5"/>
  <c r="W24" i="5"/>
  <c r="AD24" i="5" s="1"/>
  <c r="AA23" i="5"/>
  <c r="Z23" i="5"/>
  <c r="Y23" i="5"/>
  <c r="X23" i="5"/>
  <c r="N23" i="5"/>
  <c r="M17" i="5"/>
  <c r="M14" i="5"/>
  <c r="R13" i="5"/>
  <c r="W93" i="5" s="1"/>
  <c r="AA78" i="5" l="1"/>
  <c r="Y77" i="5"/>
  <c r="X78" i="5"/>
  <c r="Y78" i="5"/>
  <c r="Y91" i="5" s="1"/>
  <c r="AE59" i="5"/>
  <c r="AE72" i="5" s="1"/>
  <c r="AC58" i="5"/>
  <c r="AB59" i="5"/>
  <c r="AD58" i="5"/>
  <c r="AC59" i="5"/>
  <c r="AE42" i="5"/>
  <c r="AC41" i="5"/>
  <c r="AB42" i="5"/>
  <c r="AD41" i="5"/>
  <c r="AC42" i="5"/>
  <c r="AD25" i="5"/>
  <c r="AE25" i="5"/>
  <c r="AB25" i="5"/>
  <c r="AC25" i="5"/>
  <c r="AA25" i="5"/>
  <c r="AA38" i="5" s="1"/>
  <c r="X25" i="5"/>
  <c r="AB24" i="5"/>
  <c r="AC24" i="5"/>
  <c r="AE24" i="5"/>
  <c r="Y38" i="5"/>
  <c r="AA91" i="5"/>
  <c r="AC91" i="5"/>
  <c r="Y108" i="5"/>
  <c r="AC108" i="5"/>
  <c r="AE91" i="5"/>
  <c r="AI76" i="5" s="1"/>
  <c r="AI77" i="5" s="1"/>
  <c r="Z55" i="5"/>
  <c r="Y55" i="5"/>
  <c r="Z72" i="5"/>
  <c r="Y72" i="5"/>
  <c r="Z91" i="5"/>
  <c r="AD91" i="5"/>
  <c r="W40" i="5"/>
  <c r="AA55" i="5"/>
  <c r="AE55" i="5"/>
  <c r="AA72" i="5"/>
  <c r="AA108" i="5"/>
  <c r="AE108" i="5"/>
  <c r="Z108" i="5"/>
  <c r="AD108" i="5"/>
  <c r="W57" i="5"/>
  <c r="W76" i="5"/>
  <c r="W23" i="5"/>
  <c r="M152" i="2"/>
  <c r="P152" i="2"/>
  <c r="P151" i="2"/>
  <c r="H134" i="2"/>
  <c r="H121" i="2"/>
  <c r="H107" i="2"/>
  <c r="H94" i="2"/>
  <c r="H80" i="2"/>
  <c r="H67" i="2"/>
  <c r="H52" i="2"/>
  <c r="H39" i="2"/>
  <c r="H25" i="2"/>
  <c r="H12" i="2"/>
  <c r="I134" i="4"/>
  <c r="I121" i="4"/>
  <c r="I107" i="4"/>
  <c r="I94" i="4"/>
  <c r="I80" i="4"/>
  <c r="I66" i="4"/>
  <c r="I52" i="4"/>
  <c r="I39" i="4"/>
  <c r="I25" i="4"/>
  <c r="AD72" i="5" l="1"/>
  <c r="AC55" i="5"/>
  <c r="AC72" i="5"/>
  <c r="AG57" i="5" s="1"/>
  <c r="AD55" i="5"/>
  <c r="AH40" i="5" s="1"/>
  <c r="AH57" i="5"/>
  <c r="Z38" i="5"/>
  <c r="X38" i="5" s="1"/>
  <c r="AB108" i="5"/>
  <c r="X55" i="5"/>
  <c r="X91" i="5"/>
  <c r="AB91" i="5"/>
  <c r="AH76" i="5"/>
  <c r="AH77" i="5" s="1"/>
  <c r="AD23" i="5"/>
  <c r="AE23" i="5"/>
  <c r="AE38" i="5" s="1"/>
  <c r="AI23" i="5" s="1"/>
  <c r="AI24" i="5" s="1"/>
  <c r="AC23" i="5"/>
  <c r="AB23" i="5"/>
  <c r="AG40" i="5"/>
  <c r="AG76" i="5"/>
  <c r="AH93" i="5"/>
  <c r="AI57" i="5"/>
  <c r="AI58" i="5" s="1"/>
  <c r="X108" i="5"/>
  <c r="X72" i="5"/>
  <c r="AI93" i="5"/>
  <c r="AI94" i="5" s="1"/>
  <c r="AI40" i="5"/>
  <c r="AI41" i="5" s="1"/>
  <c r="AG93" i="5"/>
  <c r="I12" i="4"/>
  <c r="AG58" i="5" l="1"/>
  <c r="AJ57" i="5" s="1"/>
  <c r="AB72" i="5"/>
  <c r="AB55" i="5"/>
  <c r="AG41" i="5"/>
  <c r="AG77" i="5"/>
  <c r="AF76" i="5" s="1"/>
  <c r="AC38" i="5"/>
  <c r="AG23" i="5" s="1"/>
  <c r="AH58" i="5"/>
  <c r="AD38" i="5"/>
  <c r="AH23" i="5" s="1"/>
  <c r="AH24" i="5" s="1"/>
  <c r="AG94" i="5"/>
  <c r="AH94" i="5"/>
  <c r="AH41" i="5"/>
  <c r="AJ40" i="5"/>
  <c r="Q152" i="4"/>
  <c r="Q151" i="4"/>
  <c r="N152" i="4"/>
  <c r="N151" i="4"/>
  <c r="J152" i="4"/>
  <c r="J151" i="4"/>
  <c r="AF57" i="5" l="1"/>
  <c r="AF40" i="5"/>
  <c r="AJ76" i="5"/>
  <c r="AF93" i="5"/>
  <c r="AJ93" i="5"/>
  <c r="AB38" i="5"/>
  <c r="AG24" i="5"/>
  <c r="AJ23" i="5" s="1"/>
  <c r="AF23" i="5" l="1"/>
</calcChain>
</file>

<file path=xl/comments1.xml><?xml version="1.0" encoding="utf-8"?>
<comments xmlns="http://schemas.openxmlformats.org/spreadsheetml/2006/main">
  <authors>
    <author>EV</author>
    <author>REGNER Geneviève</author>
    <author/>
  </authors>
  <commentList>
    <comment ref="A12"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12"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C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12"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F12"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12" authorId="1" shapeId="0">
      <text>
        <r>
          <rPr>
            <b/>
            <sz val="9"/>
            <color indexed="81"/>
            <rFont val="Tahoma"/>
            <family val="2"/>
          </rPr>
          <t xml:space="preserve">format jj/mm/aaaa
</t>
        </r>
        <r>
          <rPr>
            <sz val="9"/>
            <color indexed="81"/>
            <rFont val="Tahoma"/>
            <family val="2"/>
          </rPr>
          <t xml:space="preserve">
</t>
        </r>
      </text>
    </comment>
    <comment ref="I12"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12"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SACDD CN: secrétaire administratif et de contrôle du développement durable de classe normale
-  SACDD CS : secrétaire administratif et de contrôle du développement durable de classe supérieure
- SACDD CE : secrétaire administratif et de contrôle du développement durable de classe exceptionnelle
- ... etc
</t>
        </r>
      </text>
    </comment>
    <comment ref="K12"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L12"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12" authorId="0" shapeId="0">
      <text>
        <r>
          <rPr>
            <b/>
            <sz val="10"/>
            <color rgb="FF000000"/>
            <rFont val="Liberation Serif"/>
            <family val="1"/>
          </rPr>
          <t xml:space="preserve">Saisie par le service
</t>
        </r>
        <r>
          <rPr>
            <sz val="10"/>
            <color rgb="FF000000"/>
            <rFont val="Liberation Serif"/>
            <family val="1"/>
          </rPr>
          <t>Utiliser le menu déroulant ou indiquer l'échelon détenu par l'agent au 1er janvier de l'année de promotion :
1
2</t>
        </r>
        <r>
          <rPr>
            <sz val="9"/>
            <color rgb="FF000000"/>
            <rFont val="Liberation Sans1"/>
            <family val="2"/>
          </rPr>
          <t xml:space="preserve">
….
10
….
</t>
        </r>
      </text>
    </comment>
    <comment ref="N12"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1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2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2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2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2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2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2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2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2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2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2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2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2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2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2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2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25"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25"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C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25"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F25"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25" authorId="1" shapeId="0">
      <text>
        <r>
          <rPr>
            <b/>
            <sz val="9"/>
            <color indexed="81"/>
            <rFont val="Tahoma"/>
            <family val="2"/>
          </rPr>
          <t xml:space="preserve">format jj/mm/aaaa
</t>
        </r>
        <r>
          <rPr>
            <sz val="9"/>
            <color indexed="81"/>
            <rFont val="Tahoma"/>
            <family val="2"/>
          </rPr>
          <t xml:space="preserve">
</t>
        </r>
      </text>
    </comment>
    <comment ref="I25"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25"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SACDD CN: secrétaire administratif et de contrôle du développement durable de classe normale
-  SACDD CS : secrétaire administratif et de contrôle du développement durable de classe supérieure
- SACDD CE : secrétaire administratif et de contrôle du développement durable de classe exceptionnelle
- ... etc
</t>
        </r>
      </text>
    </comment>
    <comment ref="K25"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L25"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25" authorId="0" shapeId="0">
      <text>
        <r>
          <rPr>
            <b/>
            <sz val="10"/>
            <color rgb="FF000000"/>
            <rFont val="Liberation Serif"/>
            <family val="1"/>
          </rPr>
          <t xml:space="preserve">Saisie par le service
</t>
        </r>
        <r>
          <rPr>
            <sz val="10"/>
            <color rgb="FF000000"/>
            <rFont val="Liberation Serif"/>
            <family val="1"/>
          </rPr>
          <t>Utiliser le menu déroulant ou indiquer l'échelon détenu par l'agent au 1er janvier de l'année de promotion :
1
2</t>
        </r>
        <r>
          <rPr>
            <sz val="9"/>
            <color rgb="FF000000"/>
            <rFont val="Liberation Sans1"/>
            <family val="2"/>
          </rPr>
          <t xml:space="preserve">
….
10
….
</t>
        </r>
      </text>
    </comment>
    <comment ref="N25"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2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2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2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2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2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2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2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2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2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2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2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2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2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2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2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3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3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3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3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3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3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3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3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3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3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3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3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3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3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3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3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3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3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3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3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3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3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3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3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3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3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3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39"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39"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C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39"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F39"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39" authorId="1" shapeId="0">
      <text>
        <r>
          <rPr>
            <b/>
            <sz val="9"/>
            <color indexed="81"/>
            <rFont val="Tahoma"/>
            <family val="2"/>
          </rPr>
          <t xml:space="preserve">format jj/mm/aaaa
</t>
        </r>
        <r>
          <rPr>
            <sz val="9"/>
            <color indexed="81"/>
            <rFont val="Tahoma"/>
            <family val="2"/>
          </rPr>
          <t xml:space="preserve">
</t>
        </r>
      </text>
    </comment>
    <comment ref="I39"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39"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SACDD CN: secrétaire administratif et de contrôle du développement durable de classe normale
-  SACDD CS : secrétaire administratif et de contrôle du développement durable de classe supérieure
- SACDD CE : secrétaire administratif et de contrôle du développement durable de classe exceptionnelle
- ... etc
</t>
        </r>
      </text>
    </comment>
    <comment ref="K39"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L39"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39" authorId="0" shapeId="0">
      <text>
        <r>
          <rPr>
            <b/>
            <sz val="10"/>
            <color rgb="FF000000"/>
            <rFont val="Liberation Serif"/>
            <family val="1"/>
          </rPr>
          <t xml:space="preserve">Saisie par le service
</t>
        </r>
        <r>
          <rPr>
            <sz val="10"/>
            <color rgb="FF000000"/>
            <rFont val="Liberation Serif"/>
            <family val="1"/>
          </rPr>
          <t>Utiliser le menu déroulant ou indiquer l'échelon détenu par l'agent au 1er janvier de l'année de promotion :
1
2</t>
        </r>
        <r>
          <rPr>
            <sz val="9"/>
            <color rgb="FF000000"/>
            <rFont val="Liberation Sans1"/>
            <family val="2"/>
          </rPr>
          <t xml:space="preserve">
….
10
….
</t>
        </r>
      </text>
    </comment>
    <comment ref="N39"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3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3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3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4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4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4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4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4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4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4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4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4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4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4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4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4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4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4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4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4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4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4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4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4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4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4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4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4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4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4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4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4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4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4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4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4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4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4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4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4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4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4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4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5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5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5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5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5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5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5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5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5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5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5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5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5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5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5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5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52"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52"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C5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5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52"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F52"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52" authorId="1" shapeId="0">
      <text>
        <r>
          <rPr>
            <b/>
            <sz val="9"/>
            <color indexed="81"/>
            <rFont val="Tahoma"/>
            <family val="2"/>
          </rPr>
          <t xml:space="preserve">format jj/mm/aaaa
</t>
        </r>
        <r>
          <rPr>
            <sz val="9"/>
            <color indexed="81"/>
            <rFont val="Tahoma"/>
            <family val="2"/>
          </rPr>
          <t xml:space="preserve">
</t>
        </r>
      </text>
    </comment>
    <comment ref="I52"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52"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SACDD CN: secrétaire administratif et de contrôle du développement durable de classe normale
-  SACDD CS : secrétaire administratif et de contrôle du développement durable de classe supérieure
- SACDD CE : secrétaire administratif et de contrôle du développement durable de classe exceptionnelle
- ... etc
</t>
        </r>
      </text>
    </comment>
    <comment ref="K52"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L52"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52" authorId="0" shapeId="0">
      <text>
        <r>
          <rPr>
            <b/>
            <sz val="10"/>
            <color rgb="FF000000"/>
            <rFont val="Liberation Serif"/>
            <family val="1"/>
          </rPr>
          <t xml:space="preserve">Saisie par le service
</t>
        </r>
        <r>
          <rPr>
            <sz val="10"/>
            <color rgb="FF000000"/>
            <rFont val="Liberation Serif"/>
            <family val="1"/>
          </rPr>
          <t>Utiliser le menu déroulant ou indiquer l'échelon détenu par l'agent au 1er janvier de l'année de promotion :
1
2</t>
        </r>
        <r>
          <rPr>
            <sz val="9"/>
            <color rgb="FF000000"/>
            <rFont val="Liberation Sans1"/>
            <family val="2"/>
          </rPr>
          <t xml:space="preserve">
….
10
….
</t>
        </r>
      </text>
    </comment>
    <comment ref="N52"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5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5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5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5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5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5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5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5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5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5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5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5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5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5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5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5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5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5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5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5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5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5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5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5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5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5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5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5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5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5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5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5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5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5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5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5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5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5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5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5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5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5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5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5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5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5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5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5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5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5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5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5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5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5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5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5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5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5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5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5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5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5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5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5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6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6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6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6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6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6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6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6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6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6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6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6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6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6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6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6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6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6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6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6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6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6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6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6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6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6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6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6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6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6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6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6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6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6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6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6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6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6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6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6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6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6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6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6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6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6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6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6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67"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67"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C6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6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67"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F67"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67" authorId="1" shapeId="0">
      <text>
        <r>
          <rPr>
            <b/>
            <sz val="9"/>
            <color indexed="81"/>
            <rFont val="Tahoma"/>
            <family val="2"/>
          </rPr>
          <t xml:space="preserve">format jj/mm/aaaa
</t>
        </r>
        <r>
          <rPr>
            <sz val="9"/>
            <color indexed="81"/>
            <rFont val="Tahoma"/>
            <family val="2"/>
          </rPr>
          <t xml:space="preserve">
</t>
        </r>
      </text>
    </comment>
    <comment ref="I67"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67"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SACDD CN: secrétaire administratif et de contrôle du développement durable de classe normale
-  SACDD CS : secrétaire administratif et de contrôle du développement durable de classe supérieure
- SACDD CE : secrétaire administratif et de contrôle du développement durable de classe exceptionnelle
- ... etc
</t>
        </r>
      </text>
    </comment>
    <comment ref="K67"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L67"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67" authorId="0" shapeId="0">
      <text>
        <r>
          <rPr>
            <b/>
            <sz val="10"/>
            <color rgb="FF000000"/>
            <rFont val="Liberation Serif"/>
            <family val="1"/>
          </rPr>
          <t xml:space="preserve">Saisie par le service
</t>
        </r>
        <r>
          <rPr>
            <sz val="10"/>
            <color rgb="FF000000"/>
            <rFont val="Liberation Serif"/>
            <family val="1"/>
          </rPr>
          <t>Utiliser le menu déroulant ou indiquer l'échelon détenu par l'agent au 1er janvier de l'année de promotion :
1
2</t>
        </r>
        <r>
          <rPr>
            <sz val="9"/>
            <color rgb="FF000000"/>
            <rFont val="Liberation Sans1"/>
            <family val="2"/>
          </rPr>
          <t xml:space="preserve">
….
10
….
</t>
        </r>
      </text>
    </comment>
    <comment ref="N67"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6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6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6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6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6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6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6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6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6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6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6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6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6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6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6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6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6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6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6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6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6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6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6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6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7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7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7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7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7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7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7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7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7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7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7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7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7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7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7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7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7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7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7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7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7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7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7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7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7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7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7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7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7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7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7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7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7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7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7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7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7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7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7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7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7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7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7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7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7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7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7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7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7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7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7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7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7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7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7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7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7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7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7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7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7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7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7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7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7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7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7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7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7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7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7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7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7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7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7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7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7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7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7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7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80"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80"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C8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8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80"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F80"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80" authorId="1" shapeId="0">
      <text>
        <r>
          <rPr>
            <b/>
            <sz val="9"/>
            <color indexed="81"/>
            <rFont val="Tahoma"/>
            <family val="2"/>
          </rPr>
          <t xml:space="preserve">format jj/mm/aaaa
</t>
        </r>
        <r>
          <rPr>
            <sz val="9"/>
            <color indexed="81"/>
            <rFont val="Tahoma"/>
            <family val="2"/>
          </rPr>
          <t xml:space="preserve">
</t>
        </r>
      </text>
    </comment>
    <comment ref="I80"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80"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SACDD CN: secrétaire administratif et de contrôle du développement durable de classe normale
-  SACDD CS : secrétaire administratif et de contrôle du développement durable de classe supérieure
- SACDD CE : secrétaire administratif et de contrôle du développement durable de classe exceptionnelle
- ... etc
</t>
        </r>
      </text>
    </comment>
    <comment ref="K80"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L80"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80" authorId="0" shapeId="0">
      <text>
        <r>
          <rPr>
            <b/>
            <sz val="10"/>
            <color rgb="FF000000"/>
            <rFont val="Liberation Serif"/>
            <family val="1"/>
          </rPr>
          <t xml:space="preserve">Saisie par le service
</t>
        </r>
        <r>
          <rPr>
            <sz val="10"/>
            <color rgb="FF000000"/>
            <rFont val="Liberation Serif"/>
            <family val="1"/>
          </rPr>
          <t>Utiliser le menu déroulant ou indiquer l'échelon détenu par l'agent au 1er janvier de l'année de promotion :
1
2</t>
        </r>
        <r>
          <rPr>
            <sz val="9"/>
            <color rgb="FF000000"/>
            <rFont val="Liberation Sans1"/>
            <family val="2"/>
          </rPr>
          <t xml:space="preserve">
….
10
….
</t>
        </r>
      </text>
    </comment>
    <comment ref="N80"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8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8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8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8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8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8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8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8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8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8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8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8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8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8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8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8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8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8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8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8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8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8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8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8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8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8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8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8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8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8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8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8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8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8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8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8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8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8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8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8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8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8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8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8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8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8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8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8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8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8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8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8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8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8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8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8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8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8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8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8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8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8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8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8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8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8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8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8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8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8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8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8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8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8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8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8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8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8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8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8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9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9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9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9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9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9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9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9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9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9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9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9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9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9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9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9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9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9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9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9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9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9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9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9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9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9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9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9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9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9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9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9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94"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94"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C9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9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94"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F94"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94" authorId="1" shapeId="0">
      <text>
        <r>
          <rPr>
            <b/>
            <sz val="9"/>
            <color indexed="81"/>
            <rFont val="Tahoma"/>
            <family val="2"/>
          </rPr>
          <t xml:space="preserve">format jj/mm/aaaa
</t>
        </r>
        <r>
          <rPr>
            <sz val="9"/>
            <color indexed="81"/>
            <rFont val="Tahoma"/>
            <family val="2"/>
          </rPr>
          <t xml:space="preserve">
</t>
        </r>
      </text>
    </comment>
    <comment ref="I94"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94"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SACDD CN: secrétaire administratif et de contrôle du développement durable de classe normale
-  SACDD CS : secrétaire administratif et de contrôle du développement durable de classe supérieure
- SACDD CE : secrétaire administratif et de contrôle du développement durable de classe exceptionnelle
- ... etc
</t>
        </r>
      </text>
    </comment>
    <comment ref="K94"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L94"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94" authorId="0" shapeId="0">
      <text>
        <r>
          <rPr>
            <b/>
            <sz val="10"/>
            <color rgb="FF000000"/>
            <rFont val="Liberation Serif"/>
            <family val="1"/>
          </rPr>
          <t xml:space="preserve">Saisie par le service
</t>
        </r>
        <r>
          <rPr>
            <sz val="10"/>
            <color rgb="FF000000"/>
            <rFont val="Liberation Serif"/>
            <family val="1"/>
          </rPr>
          <t>Utiliser le menu déroulant ou indiquer l'échelon détenu par l'agent au 1er janvier de l'année de promotion :
1
2</t>
        </r>
        <r>
          <rPr>
            <sz val="9"/>
            <color rgb="FF000000"/>
            <rFont val="Liberation Sans1"/>
            <family val="2"/>
          </rPr>
          <t xml:space="preserve">
….
10
….
</t>
        </r>
      </text>
    </comment>
    <comment ref="N94"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9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9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9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9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9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9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9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9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9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9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9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9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9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9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9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9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9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9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9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9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9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9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9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9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9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9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9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9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9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9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9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9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9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9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9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9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9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9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9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9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9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9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9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9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9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9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9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9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0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0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0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0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0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0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0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0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0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0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0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0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0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0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0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0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0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0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0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0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0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0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0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0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0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0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0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0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0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0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0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0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0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0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0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0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0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0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0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0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0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0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0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0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0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0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0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0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0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0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0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0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0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0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0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0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107"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107"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C10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10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107"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F107"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107" authorId="1" shapeId="0">
      <text>
        <r>
          <rPr>
            <b/>
            <sz val="9"/>
            <color indexed="81"/>
            <rFont val="Tahoma"/>
            <family val="2"/>
          </rPr>
          <t xml:space="preserve">format jj/mm/aaaa
</t>
        </r>
        <r>
          <rPr>
            <sz val="9"/>
            <color indexed="81"/>
            <rFont val="Tahoma"/>
            <family val="2"/>
          </rPr>
          <t xml:space="preserve">
</t>
        </r>
      </text>
    </comment>
    <comment ref="I107"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107"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SACDD CN: secrétaire administratif et de contrôle du développement durable de classe normale
-  SACDD CS : secrétaire administratif et de contrôle du développement durable de classe supérieure
- SACDD CE : secrétaire administratif et de contrôle du développement durable de classe exceptionnelle
- ... etc
</t>
        </r>
      </text>
    </comment>
    <comment ref="K107"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L107"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107" authorId="0" shapeId="0">
      <text>
        <r>
          <rPr>
            <b/>
            <sz val="10"/>
            <color rgb="FF000000"/>
            <rFont val="Liberation Serif"/>
            <family val="1"/>
          </rPr>
          <t xml:space="preserve">Saisie par le service
</t>
        </r>
        <r>
          <rPr>
            <sz val="10"/>
            <color rgb="FF000000"/>
            <rFont val="Liberation Serif"/>
            <family val="1"/>
          </rPr>
          <t>Utiliser le menu déroulant ou indiquer l'échelon détenu par l'agent au 1er janvier de l'année de promotion :
1
2</t>
        </r>
        <r>
          <rPr>
            <sz val="9"/>
            <color rgb="FF000000"/>
            <rFont val="Liberation Sans1"/>
            <family val="2"/>
          </rPr>
          <t xml:space="preserve">
….
10
….
</t>
        </r>
      </text>
    </comment>
    <comment ref="N107"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10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0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0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0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0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0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0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0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0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0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0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0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0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0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0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0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0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0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0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0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0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0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0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0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1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1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1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1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1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1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1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1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1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1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1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1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1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1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1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1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1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1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1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1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1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1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1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1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1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1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1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1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1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1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1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1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1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1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1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1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1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1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1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1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2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2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2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121"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121"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C1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1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121"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F121"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121" authorId="1" shapeId="0">
      <text>
        <r>
          <rPr>
            <b/>
            <sz val="9"/>
            <color indexed="81"/>
            <rFont val="Tahoma"/>
            <family val="2"/>
          </rPr>
          <t xml:space="preserve">format jj/mm/aaaa
</t>
        </r>
        <r>
          <rPr>
            <sz val="9"/>
            <color indexed="81"/>
            <rFont val="Tahoma"/>
            <family val="2"/>
          </rPr>
          <t xml:space="preserve">
</t>
        </r>
      </text>
    </comment>
    <comment ref="I121"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121"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SACDD CN: secrétaire administratif et de contrôle du développement durable de classe normale
-  SACDD CS : secrétaire administratif et de contrôle du développement durable de classe supérieure
- SACDD CE : secrétaire administratif et de contrôle du développement durable de classe exceptionnelle
- ... etc
</t>
        </r>
      </text>
    </comment>
    <comment ref="K121"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L121"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121" authorId="0" shapeId="0">
      <text>
        <r>
          <rPr>
            <b/>
            <sz val="10"/>
            <color rgb="FF000000"/>
            <rFont val="Liberation Serif"/>
            <family val="1"/>
          </rPr>
          <t xml:space="preserve">Saisie par le service
</t>
        </r>
        <r>
          <rPr>
            <sz val="10"/>
            <color rgb="FF000000"/>
            <rFont val="Liberation Serif"/>
            <family val="1"/>
          </rPr>
          <t>Utiliser le menu déroulant ou indiquer l'échelon détenu par l'agent au 1er janvier de l'année de promotion :
1
2</t>
        </r>
        <r>
          <rPr>
            <sz val="9"/>
            <color rgb="FF000000"/>
            <rFont val="Liberation Sans1"/>
            <family val="2"/>
          </rPr>
          <t xml:space="preserve">
….
10
….
</t>
        </r>
      </text>
    </comment>
    <comment ref="N121"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12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2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2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2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2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2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2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2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2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2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2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2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2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2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2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2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2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2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2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2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2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2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2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2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2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2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2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3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3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3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3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3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3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3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3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3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3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3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3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134"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134"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C1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1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134"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F134"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134" authorId="1" shapeId="0">
      <text>
        <r>
          <rPr>
            <b/>
            <sz val="9"/>
            <color indexed="81"/>
            <rFont val="Tahoma"/>
            <family val="2"/>
          </rPr>
          <t xml:space="preserve">format jj/mm/aaaa
</t>
        </r>
        <r>
          <rPr>
            <sz val="9"/>
            <color indexed="81"/>
            <rFont val="Tahoma"/>
            <family val="2"/>
          </rPr>
          <t xml:space="preserve">
</t>
        </r>
      </text>
    </comment>
    <comment ref="I134"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134"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SACDD CN: secrétaire administratif et de contrôle du développement durable de classe normale
-  SACDD CS : secrétaire administratif et de contrôle du développement durable de classe supérieure
- SACDD CE : secrétaire administratif et de contrôle du développement durable de classe exceptionnelle
- ... etc
</t>
        </r>
      </text>
    </comment>
    <comment ref="K134"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L134"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134" authorId="0" shapeId="0">
      <text>
        <r>
          <rPr>
            <b/>
            <sz val="10"/>
            <color rgb="FF000000"/>
            <rFont val="Liberation Serif"/>
            <family val="1"/>
          </rPr>
          <t xml:space="preserve">Saisie par le service
</t>
        </r>
        <r>
          <rPr>
            <sz val="10"/>
            <color rgb="FF000000"/>
            <rFont val="Liberation Serif"/>
            <family val="1"/>
          </rPr>
          <t>Utiliser le menu déroulant ou indiquer l'échelon détenu par l'agent au 1er janvier de l'année de promotion :
1
2</t>
        </r>
        <r>
          <rPr>
            <sz val="9"/>
            <color rgb="FF000000"/>
            <rFont val="Liberation Sans1"/>
            <family val="2"/>
          </rPr>
          <t xml:space="preserve">
….
10
….
</t>
        </r>
      </text>
    </comment>
    <comment ref="N134"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13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3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3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3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3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3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3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3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3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3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3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3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3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3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3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3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3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3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4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4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4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4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4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4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4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4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4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4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4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4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4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4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4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4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4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4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4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4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4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O14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4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4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T1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U1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V1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List>
</comments>
</file>

<file path=xl/comments2.xml><?xml version="1.0" encoding="utf-8"?>
<comments xmlns="http://schemas.openxmlformats.org/spreadsheetml/2006/main">
  <authors>
    <author>EV</author>
    <author>REGNER Geneviève</author>
    <author/>
  </authors>
  <commentList>
    <comment ref="A12"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12" authorId="1" shapeId="0">
      <text>
        <r>
          <rPr>
            <sz val="9"/>
            <color indexed="81"/>
            <rFont val="Tahoma"/>
            <family val="2"/>
          </rPr>
          <t xml:space="preserve">Utiliser le menu déroulant ou saisir :
- corps AAE : CFC ou retraitable
</t>
        </r>
      </text>
    </comment>
    <comment ref="C12"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D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E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F12"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G12"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H12" authorId="1" shapeId="0">
      <text>
        <r>
          <rPr>
            <b/>
            <sz val="9"/>
            <color indexed="81"/>
            <rFont val="Tahoma"/>
            <family val="2"/>
          </rPr>
          <t xml:space="preserve">format jj/mm/aaaa
</t>
        </r>
        <r>
          <rPr>
            <sz val="9"/>
            <color indexed="81"/>
            <rFont val="Tahoma"/>
            <family val="2"/>
          </rPr>
          <t xml:space="preserve">
</t>
        </r>
      </text>
    </comment>
    <comment ref="J12"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A
- Concours externe aaaa
- Concours interne aaaa
- Liste d'aptitude aaaa
- examen professionnel aaaa
</t>
        </r>
      </text>
    </comment>
    <comment ref="K12"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AAE : attaché d'administration de l'Etat
- ITPE : ingénieur des travaux publics de l'Etat
- …..
</t>
        </r>
      </text>
    </comment>
    <comment ref="L12"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M12"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N12"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
1
2</t>
        </r>
        <r>
          <rPr>
            <sz val="9"/>
            <color rgb="FF000000"/>
            <rFont val="Liberation Sans1"/>
            <family val="2"/>
          </rPr>
          <t xml:space="preserve">
….
10
….
</t>
        </r>
      </text>
    </comment>
    <comment ref="O12"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P1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2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2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2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2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2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2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2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2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2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2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2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2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2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2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2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25"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25" authorId="1" shapeId="0">
      <text>
        <r>
          <rPr>
            <sz val="9"/>
            <color indexed="81"/>
            <rFont val="Tahoma"/>
            <family val="2"/>
          </rPr>
          <t xml:space="preserve">Utiliser le menu déroulant ou saisir :
- corps AAE : CFC ou retraitable
</t>
        </r>
      </text>
    </comment>
    <comment ref="C25"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D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E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F25"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G25"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H25" authorId="1" shapeId="0">
      <text>
        <r>
          <rPr>
            <b/>
            <sz val="9"/>
            <color indexed="81"/>
            <rFont val="Tahoma"/>
            <family val="2"/>
          </rPr>
          <t xml:space="preserve">format jj/mm/aaaa
</t>
        </r>
        <r>
          <rPr>
            <sz val="9"/>
            <color indexed="81"/>
            <rFont val="Tahoma"/>
            <family val="2"/>
          </rPr>
          <t xml:space="preserve">
</t>
        </r>
      </text>
    </comment>
    <comment ref="J25"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A
- Concours externe aaaa
- Concours interne aaaa
- Liste d'aptitude aaaa
- examen professionnel aaaa
</t>
        </r>
      </text>
    </comment>
    <comment ref="K25"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AAE : attaché d'administration de l'Etat
- ITPE : ingénieur des travaux publics de l'Etat
- …..
</t>
        </r>
      </text>
    </comment>
    <comment ref="L25"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M25"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N25"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
1
2</t>
        </r>
        <r>
          <rPr>
            <sz val="9"/>
            <color rgb="FF000000"/>
            <rFont val="Liberation Sans1"/>
            <family val="2"/>
          </rPr>
          <t xml:space="preserve">
….
10
….
</t>
        </r>
      </text>
    </comment>
    <comment ref="O25"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P2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2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2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2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2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2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2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2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2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2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2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2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2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2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2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3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3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3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3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3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3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3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3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3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3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3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3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3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3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3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3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3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3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3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3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3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3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3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3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3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3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3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39"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39" authorId="1" shapeId="0">
      <text>
        <r>
          <rPr>
            <sz val="9"/>
            <color indexed="81"/>
            <rFont val="Tahoma"/>
            <family val="2"/>
          </rPr>
          <t xml:space="preserve">Utiliser le menu déroulant ou saisir :
- corps AAE : CFC ou retraitable
</t>
        </r>
      </text>
    </comment>
    <comment ref="C39"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D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E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F39"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G39"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H39" authorId="1" shapeId="0">
      <text>
        <r>
          <rPr>
            <b/>
            <sz val="9"/>
            <color indexed="81"/>
            <rFont val="Tahoma"/>
            <family val="2"/>
          </rPr>
          <t xml:space="preserve">format jj/mm/aaaa
</t>
        </r>
        <r>
          <rPr>
            <sz val="9"/>
            <color indexed="81"/>
            <rFont val="Tahoma"/>
            <family val="2"/>
          </rPr>
          <t xml:space="preserve">
</t>
        </r>
      </text>
    </comment>
    <comment ref="J39"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A
- Concours externe aaaa
- Concours interne aaaa
- Liste d'aptitude aaaa
- examen professionnel aaaa
</t>
        </r>
      </text>
    </comment>
    <comment ref="K39"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AAE : attaché d'administration de l'Etat
- ITPE : ingénieur des travaux publics de l'Etat
- …..
</t>
        </r>
      </text>
    </comment>
    <comment ref="L39"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M39"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N39"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
1
2</t>
        </r>
        <r>
          <rPr>
            <sz val="9"/>
            <color rgb="FF000000"/>
            <rFont val="Liberation Sans1"/>
            <family val="2"/>
          </rPr>
          <t xml:space="preserve">
….
10
….
</t>
        </r>
      </text>
    </comment>
    <comment ref="O39"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P3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3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3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4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4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4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4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4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4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4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4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4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4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4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4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4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4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4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4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4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4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4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4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4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4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4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4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4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4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4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4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4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4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4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4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4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4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4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4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4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4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4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4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5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5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5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5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5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5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5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5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5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5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5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5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5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5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5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5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52"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52" authorId="1" shapeId="0">
      <text>
        <r>
          <rPr>
            <sz val="9"/>
            <color indexed="81"/>
            <rFont val="Tahoma"/>
            <family val="2"/>
          </rPr>
          <t xml:space="preserve">Utiliser le menu déroulant ou saisir :
- corps AAE : CFC ou retraitable
</t>
        </r>
      </text>
    </comment>
    <comment ref="C52"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D5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E5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F52"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G52"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H52" authorId="1" shapeId="0">
      <text>
        <r>
          <rPr>
            <b/>
            <sz val="9"/>
            <color indexed="81"/>
            <rFont val="Tahoma"/>
            <family val="2"/>
          </rPr>
          <t xml:space="preserve">format jj/mm/aaaa
</t>
        </r>
        <r>
          <rPr>
            <sz val="9"/>
            <color indexed="81"/>
            <rFont val="Tahoma"/>
            <family val="2"/>
          </rPr>
          <t xml:space="preserve">
</t>
        </r>
      </text>
    </comment>
    <comment ref="J52"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A
- Concours externe aaaa
- Concours interne aaaa
- Liste d'aptitude aaaa
- examen professionnel aaaa
</t>
        </r>
      </text>
    </comment>
    <comment ref="K52"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AAE : attaché d'administration de l'Etat
- ITPE : ingénieur des travaux publics de l'Etat
- …..
</t>
        </r>
      </text>
    </comment>
    <comment ref="L52"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M52"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N52"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
1
2</t>
        </r>
        <r>
          <rPr>
            <sz val="9"/>
            <color rgb="FF000000"/>
            <rFont val="Liberation Sans1"/>
            <family val="2"/>
          </rPr>
          <t xml:space="preserve">
….
10
….
</t>
        </r>
      </text>
    </comment>
    <comment ref="O52"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P5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5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5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5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5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5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5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5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5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5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5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5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5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5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5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5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5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5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5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5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5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5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5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5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5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5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5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5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5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5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5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5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5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5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5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5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5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5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5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5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5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5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5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5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5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5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5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5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5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5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5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5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5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5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5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5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5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5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5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5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5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5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5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5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6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6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6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6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6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6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6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6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6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6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6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6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6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6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6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6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6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6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6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6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6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6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6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6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6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6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6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6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6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6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6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6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6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6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6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6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6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6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6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6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6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6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6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6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6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6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6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6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66"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66" authorId="1" shapeId="0">
      <text>
        <r>
          <rPr>
            <sz val="9"/>
            <color indexed="81"/>
            <rFont val="Tahoma"/>
            <family val="2"/>
          </rPr>
          <t xml:space="preserve">Utiliser le menu déroulant ou saisir :
- corps AAE : CFC ou retraitable
</t>
        </r>
      </text>
    </comment>
    <comment ref="C66"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D6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E6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F66"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G66"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H66" authorId="1" shapeId="0">
      <text>
        <r>
          <rPr>
            <b/>
            <sz val="9"/>
            <color indexed="81"/>
            <rFont val="Tahoma"/>
            <family val="2"/>
          </rPr>
          <t xml:space="preserve">format jj/mm/aaaa
</t>
        </r>
        <r>
          <rPr>
            <sz val="9"/>
            <color indexed="81"/>
            <rFont val="Tahoma"/>
            <family val="2"/>
          </rPr>
          <t xml:space="preserve">
</t>
        </r>
      </text>
    </comment>
    <comment ref="J66"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A
- Concours externe aaaa
- Concours interne aaaa
- Liste d'aptitude aaaa
- examen professionnel aaaa
</t>
        </r>
      </text>
    </comment>
    <comment ref="K66"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AAE : attaché d'administration de l'Etat
- ITPE : ingénieur des travaux publics de l'Etat
- …..
</t>
        </r>
      </text>
    </comment>
    <comment ref="L66"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M66"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N66"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
1
2</t>
        </r>
        <r>
          <rPr>
            <sz val="9"/>
            <color rgb="FF000000"/>
            <rFont val="Liberation Sans1"/>
            <family val="2"/>
          </rPr>
          <t xml:space="preserve">
….
10
….
</t>
        </r>
      </text>
    </comment>
    <comment ref="O66"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P6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6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6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6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6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6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6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6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6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6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6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6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6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6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6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6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6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6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6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6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6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6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6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6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6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6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6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6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6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6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6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6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7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7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7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7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7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7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7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7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7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7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7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7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7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7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7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7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7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7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7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7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7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7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7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7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7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7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7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7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7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7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7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7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7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7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7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7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7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7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7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7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7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7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7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7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7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7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7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7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7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7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7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7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7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7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7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7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7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7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7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7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7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7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7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7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7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7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7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7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7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7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7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7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80"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80" authorId="1" shapeId="0">
      <text>
        <r>
          <rPr>
            <sz val="9"/>
            <color indexed="81"/>
            <rFont val="Tahoma"/>
            <family val="2"/>
          </rPr>
          <t xml:space="preserve">Utiliser le menu déroulant ou saisir :
- corps AAE : CFC ou retraitable
</t>
        </r>
      </text>
    </comment>
    <comment ref="C80"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D8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E8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F80"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G80"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H80" authorId="1" shapeId="0">
      <text>
        <r>
          <rPr>
            <b/>
            <sz val="9"/>
            <color indexed="81"/>
            <rFont val="Tahoma"/>
            <family val="2"/>
          </rPr>
          <t xml:space="preserve">format jj/mm/aaaa
</t>
        </r>
        <r>
          <rPr>
            <sz val="9"/>
            <color indexed="81"/>
            <rFont val="Tahoma"/>
            <family val="2"/>
          </rPr>
          <t xml:space="preserve">
</t>
        </r>
      </text>
    </comment>
    <comment ref="J80"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A
- Concours externe aaaa
- Concours interne aaaa
- Liste d'aptitude aaaa
- examen professionnel aaaa
</t>
        </r>
      </text>
    </comment>
    <comment ref="K80"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AAE : attaché d'administration de l'Etat
- ITPE : ingénieur des travaux publics de l'Etat
- …..
</t>
        </r>
      </text>
    </comment>
    <comment ref="L80"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M80"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N80"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
1
2</t>
        </r>
        <r>
          <rPr>
            <sz val="9"/>
            <color rgb="FF000000"/>
            <rFont val="Liberation Sans1"/>
            <family val="2"/>
          </rPr>
          <t xml:space="preserve">
….
10
….
</t>
        </r>
      </text>
    </comment>
    <comment ref="O80"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P8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8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8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8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8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8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8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8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8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8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8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8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8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8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8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8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8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8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8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8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8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8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8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8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8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8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8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8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8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8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8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8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8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8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8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8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8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8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8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8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8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8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8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8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8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8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8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8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8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8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8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8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8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8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8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8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8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8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8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8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8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8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8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8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8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8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8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8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8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8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8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8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8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8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8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8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8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8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8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8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9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9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9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9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9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9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9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9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9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9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9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9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9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9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9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9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9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9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9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9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9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9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9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9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9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9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9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9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9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9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9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9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94"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94" authorId="1" shapeId="0">
      <text>
        <r>
          <rPr>
            <sz val="9"/>
            <color indexed="81"/>
            <rFont val="Tahoma"/>
            <family val="2"/>
          </rPr>
          <t xml:space="preserve">Utiliser le menu déroulant ou saisir :
- corps AAE : CFC ou retraitable
</t>
        </r>
      </text>
    </comment>
    <comment ref="C94"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D9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E9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F94"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G94"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H94" authorId="1" shapeId="0">
      <text>
        <r>
          <rPr>
            <b/>
            <sz val="9"/>
            <color indexed="81"/>
            <rFont val="Tahoma"/>
            <family val="2"/>
          </rPr>
          <t xml:space="preserve">format jj/mm/aaaa
</t>
        </r>
        <r>
          <rPr>
            <sz val="9"/>
            <color indexed="81"/>
            <rFont val="Tahoma"/>
            <family val="2"/>
          </rPr>
          <t xml:space="preserve">
</t>
        </r>
      </text>
    </comment>
    <comment ref="J94"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A
- Concours externe aaaa
- Concours interne aaaa
- Liste d'aptitude aaaa
- examen professionnel aaaa
</t>
        </r>
      </text>
    </comment>
    <comment ref="K94"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AAE : attaché d'administration de l'Etat
- ITPE : ingénieur des travaux publics de l'Etat
- …..
</t>
        </r>
      </text>
    </comment>
    <comment ref="L94"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M94"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N94"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
1
2</t>
        </r>
        <r>
          <rPr>
            <sz val="9"/>
            <color rgb="FF000000"/>
            <rFont val="Liberation Sans1"/>
            <family val="2"/>
          </rPr>
          <t xml:space="preserve">
….
10
….
</t>
        </r>
      </text>
    </comment>
    <comment ref="O94"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P9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9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9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9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9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9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9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9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9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9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9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9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9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9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9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9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9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9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9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9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9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9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9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9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9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9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9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9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9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9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9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9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9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9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9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9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9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9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9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9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9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9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9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9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9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9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9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9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0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0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0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0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0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0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0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0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0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0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0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0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0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0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0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0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0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0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0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0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0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0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0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0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0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0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0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0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0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0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0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0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0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0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0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0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0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0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0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0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0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0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0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0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0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0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0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0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0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0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0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0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0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0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0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0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107"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107" authorId="1" shapeId="0">
      <text>
        <r>
          <rPr>
            <sz val="9"/>
            <color indexed="81"/>
            <rFont val="Tahoma"/>
            <family val="2"/>
          </rPr>
          <t xml:space="preserve">Utiliser le menu déroulant ou saisir :
- corps AAE : CFC ou retraitable
</t>
        </r>
      </text>
    </comment>
    <comment ref="C107"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D10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E10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F107"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G107"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H107" authorId="1" shapeId="0">
      <text>
        <r>
          <rPr>
            <b/>
            <sz val="9"/>
            <color indexed="81"/>
            <rFont val="Tahoma"/>
            <family val="2"/>
          </rPr>
          <t xml:space="preserve">format jj/mm/aaaa
</t>
        </r>
        <r>
          <rPr>
            <sz val="9"/>
            <color indexed="81"/>
            <rFont val="Tahoma"/>
            <family val="2"/>
          </rPr>
          <t xml:space="preserve">
</t>
        </r>
      </text>
    </comment>
    <comment ref="J107"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A
- Concours externe aaaa
- Concours interne aaaa
- Liste d'aptitude aaaa
- examen professionnel aaaa
</t>
        </r>
      </text>
    </comment>
    <comment ref="K107"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AAE : attaché d'administration de l'Etat
- ITPE : ingénieur des travaux publics de l'Etat
- …..
</t>
        </r>
      </text>
    </comment>
    <comment ref="L107"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M107"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N107"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
1
2</t>
        </r>
        <r>
          <rPr>
            <sz val="9"/>
            <color rgb="FF000000"/>
            <rFont val="Liberation Sans1"/>
            <family val="2"/>
          </rPr>
          <t xml:space="preserve">
….
10
….
</t>
        </r>
      </text>
    </comment>
    <comment ref="O107"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P10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0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0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0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0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0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0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0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0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0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0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0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0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0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0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0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0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0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0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0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0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0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0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0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1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1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1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1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1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1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1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1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1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1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1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1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1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1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1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1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1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1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1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1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1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1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1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1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1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1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1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1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1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1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1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1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1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1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1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1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1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1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1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1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2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2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2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121"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121" authorId="1" shapeId="0">
      <text>
        <r>
          <rPr>
            <sz val="9"/>
            <color indexed="81"/>
            <rFont val="Tahoma"/>
            <family val="2"/>
          </rPr>
          <t xml:space="preserve">Utiliser le menu déroulant ou saisir :
- corps AAE : CFC ou retraitable
</t>
        </r>
      </text>
    </comment>
    <comment ref="C121"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D1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E1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F121"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G121"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H121" authorId="1" shapeId="0">
      <text>
        <r>
          <rPr>
            <b/>
            <sz val="9"/>
            <color indexed="81"/>
            <rFont val="Tahoma"/>
            <family val="2"/>
          </rPr>
          <t xml:space="preserve">format jj/mm/aaaa
</t>
        </r>
        <r>
          <rPr>
            <sz val="9"/>
            <color indexed="81"/>
            <rFont val="Tahoma"/>
            <family val="2"/>
          </rPr>
          <t xml:space="preserve">
</t>
        </r>
      </text>
    </comment>
    <comment ref="J121"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A
- Concours externe aaaa
- Concours interne aaaa
- Liste d'aptitude aaaa
- examen professionnel aaaa
</t>
        </r>
      </text>
    </comment>
    <comment ref="K121"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AAE : attaché d'administration de l'Etat
- ITPE : ingénieur des travaux publics de l'Etat
- …..
</t>
        </r>
      </text>
    </comment>
    <comment ref="L121"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M121"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N121"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
1
2</t>
        </r>
        <r>
          <rPr>
            <sz val="9"/>
            <color rgb="FF000000"/>
            <rFont val="Liberation Sans1"/>
            <family val="2"/>
          </rPr>
          <t xml:space="preserve">
….
10
….
</t>
        </r>
      </text>
    </comment>
    <comment ref="O121"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P12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2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2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2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2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2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2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2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2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2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2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2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2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2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2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2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2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2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2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2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2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2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2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2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2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2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2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2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2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2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3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3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3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3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3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3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3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3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3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3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3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3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3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3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3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3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134" authorId="0" shapeId="0">
      <text>
        <r>
          <rPr>
            <b/>
            <sz val="9"/>
            <color rgb="FF000000"/>
            <rFont val="Liberation Sans1"/>
            <family val="2"/>
          </rPr>
          <t xml:space="preserve">Saisie par l'harmonisateur
</t>
        </r>
        <r>
          <rPr>
            <sz val="9"/>
            <color rgb="FF000000"/>
            <rFont val="Liberation Sans1"/>
          </rPr>
          <t>Indiquer le classement par ordre croissant sous le format :
- 1, 2, 3,….10...
- 99 : proposition non retenue par l'harmonisateur
Si format non conforme = saisie non valide</t>
        </r>
      </text>
    </comment>
    <comment ref="B134" authorId="1" shapeId="0">
      <text>
        <r>
          <rPr>
            <sz val="9"/>
            <color indexed="81"/>
            <rFont val="Tahoma"/>
            <family val="2"/>
          </rPr>
          <t xml:space="preserve">Utiliser le menu déroulant ou saisir :
- corps AAE : CFC ou retraitable
</t>
        </r>
      </text>
    </comment>
    <comment ref="C134" authorId="0" shapeId="0">
      <text>
        <r>
          <rPr>
            <b/>
            <sz val="9"/>
            <color rgb="FF000000"/>
            <rFont val="Liberation Sans1"/>
            <family val="2"/>
          </rPr>
          <t xml:space="preserve">Saisie par le service
</t>
        </r>
        <r>
          <rPr>
            <sz val="9"/>
            <color rgb="FF000000"/>
            <rFont val="Liberation Sans1"/>
          </rPr>
          <t>Indiquer le classement par ordre croissant sous le format :
- 1, 2, 3,….10...
- 99 : proposition non retenue par l'harmonisateur
Si format non conforme = saisie non valide</t>
        </r>
      </text>
    </comment>
    <comment ref="D1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E1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F134" authorId="0" shapeId="0">
      <text>
        <r>
          <rPr>
            <b/>
            <sz val="9"/>
            <color rgb="FF000000"/>
            <rFont val="Liberation Sans1"/>
            <family val="2"/>
          </rPr>
          <t xml:space="preserve">Saisie par le service
</t>
        </r>
        <r>
          <rPr>
            <sz val="9"/>
            <color rgb="FF000000"/>
            <rFont val="Liberation Sans1"/>
            <family val="2"/>
          </rPr>
          <t>Saisir le matricule Renoirh (12 caractères) de l'agent pour les services ayant accès au SIRH ministériel</t>
        </r>
      </text>
    </comment>
    <comment ref="G134"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H134" authorId="1" shapeId="0">
      <text>
        <r>
          <rPr>
            <b/>
            <sz val="9"/>
            <color indexed="81"/>
            <rFont val="Tahoma"/>
            <family val="2"/>
          </rPr>
          <t xml:space="preserve">format jj/mm/aaaa
</t>
        </r>
        <r>
          <rPr>
            <sz val="9"/>
            <color indexed="81"/>
            <rFont val="Tahoma"/>
            <family val="2"/>
          </rPr>
          <t xml:space="preserve">
</t>
        </r>
      </text>
    </comment>
    <comment ref="J134"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A
- Concours externe aaaa
- Concours interne aaaa
- Liste d'aptitude aaaa
- examen professionnel aaaa
</t>
        </r>
      </text>
    </comment>
    <comment ref="K134" authorId="2" shapeId="0">
      <text>
        <r>
          <rPr>
            <b/>
            <sz val="10"/>
            <color rgb="FF000000"/>
            <rFont val="Liberation Serif"/>
            <family val="1"/>
          </rPr>
          <t xml:space="preserve">Saisie par le service
</t>
        </r>
        <r>
          <rPr>
            <sz val="10"/>
            <color rgb="FF000000"/>
            <rFont val="Liberation Serif"/>
            <family val="1"/>
          </rPr>
          <t xml:space="preserve">Indiquer le grade actuel de l'agent comme dans l'exemple ci-après
- AAE : attaché d'administration de l'Etat
- ITPE : ingénieur des travaux publics de l'Etat
- …..
</t>
        </r>
      </text>
    </comment>
    <comment ref="L134"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M134" authorId="0" shapeId="0">
      <text>
        <r>
          <rPr>
            <b/>
            <sz val="9"/>
            <color rgb="FF000000"/>
            <rFont val="Liberation Sans1"/>
            <family val="2"/>
          </rPr>
          <t xml:space="preserve">Saisie par le service
</t>
        </r>
        <r>
          <rPr>
            <sz val="9"/>
            <color rgb="FF000000"/>
            <rFont val="Liberation Sans1"/>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N134"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
1
2</t>
        </r>
        <r>
          <rPr>
            <sz val="9"/>
            <color rgb="FF000000"/>
            <rFont val="Liberation Sans1"/>
            <family val="2"/>
          </rPr>
          <t xml:space="preserve">
….
10
….
</t>
        </r>
      </text>
    </comment>
    <comment ref="O134"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P13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3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3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3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3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3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3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3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3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3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3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3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3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3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3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3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3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3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3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3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3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3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3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3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4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4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4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4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4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4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4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4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4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4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4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4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4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4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4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4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4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4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4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4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4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4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4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4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4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4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4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4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P14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4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4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T1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4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List>
</comments>
</file>

<file path=xl/comments3.xml><?xml version="1.0" encoding="utf-8"?>
<comments xmlns="http://schemas.openxmlformats.org/spreadsheetml/2006/main">
  <authors>
    <author>REGNER Geneviève</author>
    <author>EV</author>
  </authors>
  <commentList>
    <comment ref="A23" authorId="0" shapeId="0">
      <text>
        <r>
          <rPr>
            <sz val="9"/>
            <color indexed="81"/>
            <rFont val="Tahoma"/>
            <family val="2"/>
          </rPr>
          <t xml:space="preserve">rang classment harmonisateur x/y
</t>
        </r>
      </text>
    </comment>
    <comment ref="B23" authorId="0" shapeId="0">
      <text>
        <r>
          <rPr>
            <sz val="9"/>
            <color indexed="81"/>
            <rFont val="Tahoma"/>
            <family val="2"/>
          </rPr>
          <t xml:space="preserve">rang de classement du service x/y
</t>
        </r>
      </text>
    </comment>
    <comment ref="C23" authorId="0" shapeId="0">
      <text>
        <r>
          <rPr>
            <sz val="9"/>
            <color indexed="81"/>
            <rFont val="Tahoma"/>
            <family val="2"/>
          </rPr>
          <t xml:space="preserve">Saisir lenom de l'agent
</t>
        </r>
      </text>
    </comment>
    <comment ref="D23" authorId="0" shapeId="0">
      <text>
        <r>
          <rPr>
            <sz val="9"/>
            <color indexed="81"/>
            <rFont val="Tahoma"/>
            <family val="2"/>
          </rPr>
          <t>saisir le prénom de l'agent</t>
        </r>
      </text>
    </comment>
    <comment ref="E23" authorId="0" shapeId="0">
      <text>
        <r>
          <rPr>
            <b/>
            <sz val="9"/>
            <color indexed="81"/>
            <rFont val="Tahoma"/>
            <family val="2"/>
          </rPr>
          <t xml:space="preserve">Saisie par le service
</t>
        </r>
        <r>
          <rPr>
            <sz val="9"/>
            <color indexed="81"/>
            <rFont val="Tahoma"/>
            <family val="2"/>
          </rPr>
          <t>Saisir le matricule Renoirh (12 caractères) de l'agent pour les services ayant accès au SIRH ministériel</t>
        </r>
      </text>
    </comment>
    <comment ref="F23" authorId="0" shapeId="0">
      <text>
        <r>
          <rPr>
            <sz val="9"/>
            <color indexed="81"/>
            <rFont val="Tahoma"/>
            <family val="2"/>
          </rPr>
          <t xml:space="preserve">Utiliser le menu déroulant ou saisir
F
H
</t>
        </r>
      </text>
    </comment>
    <comment ref="G23" authorId="0" shapeId="0">
      <text>
        <r>
          <rPr>
            <sz val="9"/>
            <color indexed="81"/>
            <rFont val="Tahoma"/>
            <family val="2"/>
          </rPr>
          <t xml:space="preserve">Format date jj/mm/aaaa
</t>
        </r>
      </text>
    </comment>
    <comment ref="H23" authorId="0" shapeId="0">
      <text>
        <r>
          <rPr>
            <sz val="9"/>
            <color indexed="81"/>
            <rFont val="Tahoma"/>
            <family val="2"/>
          </rPr>
          <t xml:space="preserve">Ne rien saisir : calcul automatique
</t>
        </r>
      </text>
    </comment>
    <comment ref="I23" authorId="0" shapeId="0">
      <text>
        <r>
          <rPr>
            <sz val="9"/>
            <color indexed="81"/>
            <rFont val="Tahoma"/>
            <family val="2"/>
          </rPr>
          <t xml:space="preserve">Saisir le grade détenu par l'agent :
AAE
APAE
ITPE
IDTPE
….
</t>
        </r>
      </text>
    </comment>
    <comment ref="J23" authorId="0" shapeId="0">
      <text>
        <r>
          <rPr>
            <sz val="9"/>
            <color indexed="81"/>
            <rFont val="Tahoma"/>
            <family val="2"/>
          </rPr>
          <t xml:space="preserve">Utiliser le menu déroulant ou saisir :
CI : concours interne
CE : concours externe
EP : examen professionnel
CP : concours professionne
LA : liste d'aptitude
TA : tableau d'avancement
ACO : accueil sur corps_détachement
INT : intégration 
TITU : Titularisation
Autres
</t>
        </r>
      </text>
    </comment>
    <comment ref="L23" authorId="0" shapeId="0">
      <text>
        <r>
          <rPr>
            <sz val="9"/>
            <color indexed="81"/>
            <rFont val="Tahoma"/>
            <family val="2"/>
          </rPr>
          <t xml:space="preserve">Utiliser le menu déroulant ou saisir le chiffre :
1
2
..
</t>
        </r>
      </text>
    </comment>
    <comment ref="M23" authorId="0" shapeId="0">
      <text>
        <r>
          <rPr>
            <sz val="9"/>
            <color indexed="81"/>
            <rFont val="Tahoma"/>
            <family val="2"/>
          </rPr>
          <t xml:space="preserve">format date jj/mm/aaaa
</t>
        </r>
      </text>
    </comment>
    <comment ref="Q23"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R23" authorId="0" shapeId="0">
      <text>
        <r>
          <rPr>
            <sz val="9"/>
            <color indexed="81"/>
            <rFont val="Tahoma"/>
            <family val="2"/>
          </rPr>
          <t xml:space="preserve">format date jj/mm/aaaa
</t>
        </r>
      </text>
    </comment>
    <comment ref="S23" authorId="1" shapeId="0">
      <text>
        <r>
          <rPr>
            <sz val="9"/>
            <color indexed="8"/>
            <rFont val="Tahoma"/>
            <family val="2"/>
          </rPr>
          <t>Indiquer le nom de la structure en toute lettre :
- DDT Nom
- DREAL Nom
- CEREMA Dtec Nom
- VNF Dter Nom
- ...</t>
        </r>
      </text>
    </comment>
    <comment ref="T23" authorId="1" shapeId="0">
      <text>
        <r>
          <rPr>
            <sz val="9"/>
            <color indexed="8"/>
            <rFont val="Tahoma"/>
            <family val="2"/>
          </rPr>
          <t>Indiquer le nom de service en toute lettre :
- Sous-direction de XXX
- Service XXX
- Groupe XXX 
- ...</t>
        </r>
      </text>
    </comment>
    <comment ref="U23" authorId="0" shapeId="0">
      <text>
        <r>
          <rPr>
            <sz val="9"/>
            <color indexed="81"/>
            <rFont val="Tahoma"/>
            <family val="2"/>
          </rPr>
          <t xml:space="preserve">libellé du poste :
chef du département
chef du bureau ...
</t>
        </r>
      </text>
    </comment>
    <comment ref="V23" authorId="0" shapeId="0">
      <text>
        <r>
          <rPr>
            <sz val="9"/>
            <color indexed="81"/>
            <rFont val="Tahoma"/>
            <family val="2"/>
          </rPr>
          <t xml:space="preserve">Utiliser le menu déroulant ou saisir le Vivier correspondant (cf instruction en bas du tableau)
</t>
        </r>
      </text>
    </comment>
    <comment ref="X23" authorId="0" shapeId="0">
      <text>
        <r>
          <rPr>
            <sz val="9"/>
            <color indexed="81"/>
            <rFont val="Tahoma"/>
            <family val="2"/>
          </rPr>
          <t xml:space="preserve">NE RIEN SAISIR :
calcul automatique
</t>
        </r>
      </text>
    </comment>
    <comment ref="AB23" authorId="0" shapeId="0">
      <text>
        <r>
          <rPr>
            <sz val="9"/>
            <color indexed="81"/>
            <rFont val="Tahoma"/>
            <family val="2"/>
          </rPr>
          <t xml:space="preserve">NE RIEN SAISIR /
calcul automatique
</t>
        </r>
      </text>
    </comment>
    <comment ref="AF23" authorId="0" shapeId="0">
      <text>
        <r>
          <rPr>
            <sz val="9"/>
            <color indexed="81"/>
            <rFont val="Tahoma"/>
            <family val="2"/>
          </rPr>
          <t>NE RIEN SAISIR :
calcul automatique</t>
        </r>
      </text>
    </comment>
    <comment ref="AJ23" authorId="0" shapeId="0">
      <text>
        <r>
          <rPr>
            <sz val="9"/>
            <color indexed="81"/>
            <rFont val="Tahoma"/>
            <family val="2"/>
          </rPr>
          <t xml:space="preserve">NE RIEN SAISIR :
formule automatique
</t>
        </r>
      </text>
    </comment>
    <comment ref="AK23" authorId="1" shapeId="0">
      <text>
        <r>
          <rPr>
            <sz val="9"/>
            <color indexed="8"/>
            <rFont val="Tahoma"/>
            <family val="2"/>
          </rPr>
          <t>Indiquer l'année et rang de classement sous le format aaaa : x/y</t>
        </r>
      </text>
    </comment>
    <comment ref="Q24"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25"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26"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27"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28"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29"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30"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31"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32"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33"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34"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35"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36"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37"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A40" authorId="0" shapeId="0">
      <text>
        <r>
          <rPr>
            <sz val="9"/>
            <color indexed="81"/>
            <rFont val="Tahoma"/>
            <family val="2"/>
          </rPr>
          <t xml:space="preserve">rang classment harmonisateur x/y
</t>
        </r>
      </text>
    </comment>
    <comment ref="B40" authorId="0" shapeId="0">
      <text>
        <r>
          <rPr>
            <sz val="9"/>
            <color indexed="81"/>
            <rFont val="Tahoma"/>
            <family val="2"/>
          </rPr>
          <t xml:space="preserve">rang de classement du service x/y
</t>
        </r>
      </text>
    </comment>
    <comment ref="C40" authorId="0" shapeId="0">
      <text>
        <r>
          <rPr>
            <sz val="9"/>
            <color indexed="81"/>
            <rFont val="Tahoma"/>
            <family val="2"/>
          </rPr>
          <t xml:space="preserve">Saisir lenom de l'agent
</t>
        </r>
      </text>
    </comment>
    <comment ref="D40" authorId="0" shapeId="0">
      <text>
        <r>
          <rPr>
            <sz val="9"/>
            <color indexed="81"/>
            <rFont val="Tahoma"/>
            <family val="2"/>
          </rPr>
          <t>saisir le prénom de l'agent</t>
        </r>
      </text>
    </comment>
    <comment ref="E40" authorId="0" shapeId="0">
      <text>
        <r>
          <rPr>
            <b/>
            <sz val="9"/>
            <color indexed="81"/>
            <rFont val="Tahoma"/>
            <family val="2"/>
          </rPr>
          <t>Saisie par le service</t>
        </r>
        <r>
          <rPr>
            <sz val="9"/>
            <color indexed="81"/>
            <rFont val="Tahoma"/>
            <family val="2"/>
          </rPr>
          <t xml:space="preserve">
Saisir le matricule Renoirh (12 caractères) de l'agent pour les services ayant accès au SIRH ministériel</t>
        </r>
      </text>
    </comment>
    <comment ref="F40" authorId="0" shapeId="0">
      <text>
        <r>
          <rPr>
            <sz val="9"/>
            <color indexed="81"/>
            <rFont val="Tahoma"/>
            <family val="2"/>
          </rPr>
          <t xml:space="preserve">Utiliser le menu déroulant ou saisir
F
H
</t>
        </r>
      </text>
    </comment>
    <comment ref="G40" authorId="0" shapeId="0">
      <text>
        <r>
          <rPr>
            <sz val="9"/>
            <color indexed="81"/>
            <rFont val="Tahoma"/>
            <family val="2"/>
          </rPr>
          <t xml:space="preserve">Format date jj/mm/aaaa
</t>
        </r>
      </text>
    </comment>
    <comment ref="H40" authorId="0" shapeId="0">
      <text>
        <r>
          <rPr>
            <sz val="9"/>
            <color indexed="81"/>
            <rFont val="Tahoma"/>
            <family val="2"/>
          </rPr>
          <t xml:space="preserve">Ne rien saisir : calcul automatique
</t>
        </r>
      </text>
    </comment>
    <comment ref="I40" authorId="0" shapeId="0">
      <text>
        <r>
          <rPr>
            <sz val="9"/>
            <color indexed="81"/>
            <rFont val="Tahoma"/>
            <family val="2"/>
          </rPr>
          <t xml:space="preserve">Saisir le grade détenu par l'agent :
AAE
APAE
ITPE
IDTPE
….
</t>
        </r>
      </text>
    </comment>
    <comment ref="J40" authorId="0" shapeId="0">
      <text>
        <r>
          <rPr>
            <sz val="9"/>
            <color indexed="81"/>
            <rFont val="Tahoma"/>
            <family val="2"/>
          </rPr>
          <t xml:space="preserve">Utiliser le menu déroulant ou saisir :
CI : concours interne
CE : concours externe
EP : examen professionnel
CP : concours professionne
LA : liste d'aptitude
TA : tableau d'avancement
ACO : accueil sur corps_détachement
INT : intégration 
TITU : Titularisation
Autres
</t>
        </r>
      </text>
    </comment>
    <comment ref="L40" authorId="0" shapeId="0">
      <text>
        <r>
          <rPr>
            <sz val="9"/>
            <color indexed="81"/>
            <rFont val="Tahoma"/>
            <family val="2"/>
          </rPr>
          <t xml:space="preserve">Utiliser le menu déroulant ou saisir le chiffre :
1
2
..
</t>
        </r>
      </text>
    </comment>
    <comment ref="M40" authorId="0" shapeId="0">
      <text>
        <r>
          <rPr>
            <sz val="9"/>
            <color indexed="81"/>
            <rFont val="Tahoma"/>
            <family val="2"/>
          </rPr>
          <t xml:space="preserve">format date jj/mm/aaaa
</t>
        </r>
      </text>
    </comment>
    <comment ref="Q40"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R40" authorId="0" shapeId="0">
      <text>
        <r>
          <rPr>
            <sz val="9"/>
            <color indexed="81"/>
            <rFont val="Tahoma"/>
            <family val="2"/>
          </rPr>
          <t xml:space="preserve">format date jj/mm/aaaa
</t>
        </r>
      </text>
    </comment>
    <comment ref="S40" authorId="1" shapeId="0">
      <text>
        <r>
          <rPr>
            <sz val="9"/>
            <color indexed="8"/>
            <rFont val="Tahoma"/>
            <family val="2"/>
          </rPr>
          <t>Indiquer le nom de la structure en toute lettre :
- DDT Nom
- DREAL Nom
- CEREMA Dtec Nom
- VNF Dter Nom
- ...</t>
        </r>
      </text>
    </comment>
    <comment ref="T40" authorId="1" shapeId="0">
      <text>
        <r>
          <rPr>
            <sz val="9"/>
            <color indexed="8"/>
            <rFont val="Tahoma"/>
            <family val="2"/>
          </rPr>
          <t>Indiquer le nom de service en toute lettre :
- Sous-direction de XXX
- Service XXX
- Groupe XXX 
- ...</t>
        </r>
      </text>
    </comment>
    <comment ref="U40" authorId="0" shapeId="0">
      <text>
        <r>
          <rPr>
            <sz val="9"/>
            <color indexed="81"/>
            <rFont val="Tahoma"/>
            <family val="2"/>
          </rPr>
          <t xml:space="preserve">libellé du poste :
chef du département
chef du bureau ...
</t>
        </r>
      </text>
    </comment>
    <comment ref="V40" authorId="0" shapeId="0">
      <text>
        <r>
          <rPr>
            <sz val="9"/>
            <color indexed="81"/>
            <rFont val="Tahoma"/>
            <family val="2"/>
          </rPr>
          <t xml:space="preserve">Utiliser le menu déroulant ou saisir le Vivier correspondant (cf instruction en bas du tableau)
</t>
        </r>
      </text>
    </comment>
    <comment ref="X40" authorId="0" shapeId="0">
      <text>
        <r>
          <rPr>
            <sz val="9"/>
            <color indexed="81"/>
            <rFont val="Tahoma"/>
            <family val="2"/>
          </rPr>
          <t xml:space="preserve">NE RIEN SAISIR :
calcul automatique
</t>
        </r>
      </text>
    </comment>
    <comment ref="AB40" authorId="0" shapeId="0">
      <text>
        <r>
          <rPr>
            <sz val="9"/>
            <color indexed="81"/>
            <rFont val="Tahoma"/>
            <family val="2"/>
          </rPr>
          <t xml:space="preserve">NE RIEN SAISIR /
calcul automatique
</t>
        </r>
      </text>
    </comment>
    <comment ref="AF40" authorId="0" shapeId="0">
      <text>
        <r>
          <rPr>
            <sz val="9"/>
            <color indexed="81"/>
            <rFont val="Tahoma"/>
            <family val="2"/>
          </rPr>
          <t>NE RIEN SAISIR :
calcul automatique</t>
        </r>
      </text>
    </comment>
    <comment ref="AJ40" authorId="0" shapeId="0">
      <text>
        <r>
          <rPr>
            <sz val="9"/>
            <color indexed="81"/>
            <rFont val="Tahoma"/>
            <family val="2"/>
          </rPr>
          <t xml:space="preserve">NE RIEN SAISIR :
formule automatique
</t>
        </r>
      </text>
    </comment>
    <comment ref="AK40" authorId="1" shapeId="0">
      <text>
        <r>
          <rPr>
            <sz val="9"/>
            <color indexed="8"/>
            <rFont val="Tahoma"/>
            <family val="2"/>
          </rPr>
          <t>Indiquer l'année et rang de classement sous le format aaaa : x/y</t>
        </r>
      </text>
    </comment>
    <comment ref="Q41"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42"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43"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44"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45"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46"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47"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48"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49"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50"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51"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52"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53"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54"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A57" authorId="0" shapeId="0">
      <text>
        <r>
          <rPr>
            <sz val="9"/>
            <color indexed="81"/>
            <rFont val="Tahoma"/>
            <family val="2"/>
          </rPr>
          <t xml:space="preserve">rang classment harmonisateur x/y
</t>
        </r>
      </text>
    </comment>
    <comment ref="B57" authorId="0" shapeId="0">
      <text>
        <r>
          <rPr>
            <sz val="9"/>
            <color indexed="81"/>
            <rFont val="Tahoma"/>
            <family val="2"/>
          </rPr>
          <t xml:space="preserve">rang de classement du service x/y
</t>
        </r>
      </text>
    </comment>
    <comment ref="C57" authorId="0" shapeId="0">
      <text>
        <r>
          <rPr>
            <sz val="9"/>
            <color indexed="81"/>
            <rFont val="Tahoma"/>
            <family val="2"/>
          </rPr>
          <t xml:space="preserve">Saisir lenom de l'agent
</t>
        </r>
      </text>
    </comment>
    <comment ref="D57" authorId="0" shapeId="0">
      <text>
        <r>
          <rPr>
            <sz val="9"/>
            <color indexed="81"/>
            <rFont val="Tahoma"/>
            <family val="2"/>
          </rPr>
          <t>saisir le prénom de l'agent</t>
        </r>
      </text>
    </comment>
    <comment ref="E57" authorId="0" shapeId="0">
      <text>
        <r>
          <rPr>
            <b/>
            <sz val="9"/>
            <color indexed="81"/>
            <rFont val="Tahoma"/>
            <family val="2"/>
          </rPr>
          <t xml:space="preserve">Saisie par le service
</t>
        </r>
        <r>
          <rPr>
            <sz val="9"/>
            <color indexed="81"/>
            <rFont val="Tahoma"/>
            <family val="2"/>
          </rPr>
          <t xml:space="preserve">Saisir le matricule Renoirh (12 caractères) de l'agent pour les services ayant accès au SIRH ministériel
</t>
        </r>
      </text>
    </comment>
    <comment ref="F57" authorId="0" shapeId="0">
      <text>
        <r>
          <rPr>
            <sz val="9"/>
            <color indexed="81"/>
            <rFont val="Tahoma"/>
            <family val="2"/>
          </rPr>
          <t xml:space="preserve">Utiliser le menu déroulant ou saisir
F
H
</t>
        </r>
      </text>
    </comment>
    <comment ref="G57" authorId="0" shapeId="0">
      <text>
        <r>
          <rPr>
            <sz val="9"/>
            <color indexed="81"/>
            <rFont val="Tahoma"/>
            <family val="2"/>
          </rPr>
          <t xml:space="preserve">Format date jj/mm/aaaa
</t>
        </r>
      </text>
    </comment>
    <comment ref="H57" authorId="0" shapeId="0">
      <text>
        <r>
          <rPr>
            <sz val="9"/>
            <color indexed="81"/>
            <rFont val="Tahoma"/>
            <family val="2"/>
          </rPr>
          <t xml:space="preserve">Ne rien saisir : calcul automatique
</t>
        </r>
      </text>
    </comment>
    <comment ref="I57" authorId="0" shapeId="0">
      <text>
        <r>
          <rPr>
            <sz val="9"/>
            <color indexed="81"/>
            <rFont val="Tahoma"/>
            <family val="2"/>
          </rPr>
          <t xml:space="preserve">Saisir le grade détenu par l'agent :
AAE
APAE
ITPE
IDTPE
….
</t>
        </r>
      </text>
    </comment>
    <comment ref="J57" authorId="0" shapeId="0">
      <text>
        <r>
          <rPr>
            <sz val="9"/>
            <color indexed="81"/>
            <rFont val="Tahoma"/>
            <family val="2"/>
          </rPr>
          <t xml:space="preserve">Utiliser le menu déroulant ou saisir :
CI : concours interne
CE : concours externe
EP : examen professionnel
CP : concours professionne
LA : liste d'aptitude
TA : tableau d'avancement
ACO : accueil sur corps_détachement
INT : intégration 
TITU : Titularisation
Autres
</t>
        </r>
      </text>
    </comment>
    <comment ref="L57" authorId="0" shapeId="0">
      <text>
        <r>
          <rPr>
            <sz val="9"/>
            <color indexed="81"/>
            <rFont val="Tahoma"/>
            <family val="2"/>
          </rPr>
          <t xml:space="preserve">Utiliser le menu déroulant ou saisir le chiffre :
1
2
..
</t>
        </r>
      </text>
    </comment>
    <comment ref="M57" authorId="0" shapeId="0">
      <text>
        <r>
          <rPr>
            <sz val="9"/>
            <color indexed="81"/>
            <rFont val="Tahoma"/>
            <family val="2"/>
          </rPr>
          <t xml:space="preserve">format date jj/mm/aaaa
</t>
        </r>
      </text>
    </comment>
    <comment ref="Q57"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R57" authorId="0" shapeId="0">
      <text>
        <r>
          <rPr>
            <sz val="9"/>
            <color indexed="81"/>
            <rFont val="Tahoma"/>
            <family val="2"/>
          </rPr>
          <t xml:space="preserve">format date jj/mm/aaaa
</t>
        </r>
      </text>
    </comment>
    <comment ref="S57" authorId="1" shapeId="0">
      <text>
        <r>
          <rPr>
            <sz val="9"/>
            <color indexed="8"/>
            <rFont val="Tahoma"/>
            <family val="2"/>
          </rPr>
          <t>Indiquer le nom de la structure en toute lettre :
- DDT Nom
- DREAL Nom
- CEREMA Dtec Nom
- VNF Dter Nom
- ...</t>
        </r>
      </text>
    </comment>
    <comment ref="T57" authorId="1" shapeId="0">
      <text>
        <r>
          <rPr>
            <sz val="9"/>
            <color indexed="8"/>
            <rFont val="Tahoma"/>
            <family val="2"/>
          </rPr>
          <t>Indiquer le nom de service en toute lettre :
- Sous-direction de XXX
- Service XXX
- Groupe XXX 
- ...</t>
        </r>
      </text>
    </comment>
    <comment ref="U57" authorId="0" shapeId="0">
      <text>
        <r>
          <rPr>
            <sz val="9"/>
            <color indexed="81"/>
            <rFont val="Tahoma"/>
            <family val="2"/>
          </rPr>
          <t xml:space="preserve">libellé du poste :
chef du département
chef du bureau ...
</t>
        </r>
      </text>
    </comment>
    <comment ref="V57" authorId="0" shapeId="0">
      <text>
        <r>
          <rPr>
            <sz val="9"/>
            <color indexed="81"/>
            <rFont val="Tahoma"/>
            <family val="2"/>
          </rPr>
          <t xml:space="preserve">Utiliser le menu déroulant ou saisir le Vivier correspondant (cf instruction en bas du tableau)
</t>
        </r>
      </text>
    </comment>
    <comment ref="X57" authorId="0" shapeId="0">
      <text>
        <r>
          <rPr>
            <sz val="9"/>
            <color indexed="81"/>
            <rFont val="Tahoma"/>
            <family val="2"/>
          </rPr>
          <t xml:space="preserve">NE RIEN SAISIR :
calcul automatique
</t>
        </r>
      </text>
    </comment>
    <comment ref="AB57" authorId="0" shapeId="0">
      <text>
        <r>
          <rPr>
            <sz val="9"/>
            <color indexed="81"/>
            <rFont val="Tahoma"/>
            <family val="2"/>
          </rPr>
          <t xml:space="preserve">NE RIEN SAISIR /
calcul automatique
</t>
        </r>
      </text>
    </comment>
    <comment ref="AF57" authorId="0" shapeId="0">
      <text>
        <r>
          <rPr>
            <sz val="9"/>
            <color indexed="81"/>
            <rFont val="Tahoma"/>
            <family val="2"/>
          </rPr>
          <t>NE RIEN SAISIR :
calcul automatique</t>
        </r>
      </text>
    </comment>
    <comment ref="AJ57" authorId="0" shapeId="0">
      <text>
        <r>
          <rPr>
            <sz val="9"/>
            <color indexed="81"/>
            <rFont val="Tahoma"/>
            <family val="2"/>
          </rPr>
          <t xml:space="preserve">NE RIEN SAISIR :
formule automatique
</t>
        </r>
      </text>
    </comment>
    <comment ref="AK57" authorId="1" shapeId="0">
      <text>
        <r>
          <rPr>
            <sz val="9"/>
            <color indexed="8"/>
            <rFont val="Tahoma"/>
            <family val="2"/>
          </rPr>
          <t>Indiquer l'année et rang de classement sous le format aaaa : x/y</t>
        </r>
      </text>
    </comment>
    <comment ref="Q58"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59"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60"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61"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62"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63"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64"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65"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66"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67"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68"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69"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70"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71"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A76" authorId="0" shapeId="0">
      <text>
        <r>
          <rPr>
            <sz val="9"/>
            <color indexed="81"/>
            <rFont val="Tahoma"/>
            <family val="2"/>
          </rPr>
          <t xml:space="preserve">rang classment harmonisateur x/y
</t>
        </r>
      </text>
    </comment>
    <comment ref="B76" authorId="0" shapeId="0">
      <text>
        <r>
          <rPr>
            <sz val="9"/>
            <color indexed="81"/>
            <rFont val="Tahoma"/>
            <family val="2"/>
          </rPr>
          <t xml:space="preserve">rang de classement du service x/y
</t>
        </r>
      </text>
    </comment>
    <comment ref="C76" authorId="0" shapeId="0">
      <text>
        <r>
          <rPr>
            <sz val="9"/>
            <color indexed="81"/>
            <rFont val="Tahoma"/>
            <family val="2"/>
          </rPr>
          <t xml:space="preserve">Saisir lenom de l'agent
</t>
        </r>
      </text>
    </comment>
    <comment ref="D76" authorId="0" shapeId="0">
      <text>
        <r>
          <rPr>
            <sz val="9"/>
            <color indexed="81"/>
            <rFont val="Tahoma"/>
            <family val="2"/>
          </rPr>
          <t>saisir le prénom de l'agent</t>
        </r>
      </text>
    </comment>
    <comment ref="E76" authorId="0" shapeId="0">
      <text>
        <r>
          <rPr>
            <b/>
            <sz val="9"/>
            <color indexed="81"/>
            <rFont val="Tahoma"/>
            <family val="2"/>
          </rPr>
          <t xml:space="preserve">Saisie par le service
</t>
        </r>
        <r>
          <rPr>
            <sz val="9"/>
            <color indexed="81"/>
            <rFont val="Tahoma"/>
            <family val="2"/>
          </rPr>
          <t xml:space="preserve">Saisir le matricule Renoirh (12 caractères) de l'agent pour les services ayant accès au SIRH ministériel
</t>
        </r>
      </text>
    </comment>
    <comment ref="F76" authorId="0" shapeId="0">
      <text>
        <r>
          <rPr>
            <sz val="9"/>
            <color indexed="81"/>
            <rFont val="Tahoma"/>
            <family val="2"/>
          </rPr>
          <t xml:space="preserve">Utiliser le menu déroulant ou saisir
F
H
</t>
        </r>
      </text>
    </comment>
    <comment ref="G76" authorId="0" shapeId="0">
      <text>
        <r>
          <rPr>
            <sz val="9"/>
            <color indexed="81"/>
            <rFont val="Tahoma"/>
            <family val="2"/>
          </rPr>
          <t xml:space="preserve">Format date jj/mm/aaaa
</t>
        </r>
      </text>
    </comment>
    <comment ref="H76" authorId="0" shapeId="0">
      <text>
        <r>
          <rPr>
            <sz val="9"/>
            <color indexed="81"/>
            <rFont val="Tahoma"/>
            <family val="2"/>
          </rPr>
          <t xml:space="preserve">Ne rien saisir : calcul automatique
</t>
        </r>
      </text>
    </comment>
    <comment ref="I76" authorId="0" shapeId="0">
      <text>
        <r>
          <rPr>
            <sz val="9"/>
            <color indexed="81"/>
            <rFont val="Tahoma"/>
            <family val="2"/>
          </rPr>
          <t xml:space="preserve">Saisir le grade détenu par l'agent :
AAE
APAE
ITPE
IDTPE
….
</t>
        </r>
      </text>
    </comment>
    <comment ref="J76" authorId="0" shapeId="0">
      <text>
        <r>
          <rPr>
            <sz val="9"/>
            <color indexed="81"/>
            <rFont val="Tahoma"/>
            <family val="2"/>
          </rPr>
          <t xml:space="preserve">Utiliser le menu déroulant ou saisir :
CI : concours interne
CE : concours externe
EP : examen professionnel
CP : concours professionne
LA : liste d'aptitude
TA : tableau d'avancement
ACO : accueil sur corps_détachement
INT : intégration 
TITU : Titularisation
Autres
</t>
        </r>
      </text>
    </comment>
    <comment ref="L76" authorId="0" shapeId="0">
      <text>
        <r>
          <rPr>
            <sz val="9"/>
            <color indexed="81"/>
            <rFont val="Tahoma"/>
            <family val="2"/>
          </rPr>
          <t xml:space="preserve">Utiliser le menu déroulant ou saisir le chiffre :
1
2
..
</t>
        </r>
      </text>
    </comment>
    <comment ref="M76" authorId="0" shapeId="0">
      <text>
        <r>
          <rPr>
            <sz val="9"/>
            <color indexed="81"/>
            <rFont val="Tahoma"/>
            <family val="2"/>
          </rPr>
          <t xml:space="preserve">format date jj/mm/aaaa
</t>
        </r>
      </text>
    </comment>
    <comment ref="Q76"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R76" authorId="0" shapeId="0">
      <text>
        <r>
          <rPr>
            <sz val="9"/>
            <color indexed="81"/>
            <rFont val="Tahoma"/>
            <family val="2"/>
          </rPr>
          <t xml:space="preserve">format date jj/mm/aaaa
</t>
        </r>
      </text>
    </comment>
    <comment ref="S76" authorId="1" shapeId="0">
      <text>
        <r>
          <rPr>
            <sz val="9"/>
            <color indexed="8"/>
            <rFont val="Tahoma"/>
            <family val="2"/>
          </rPr>
          <t>Indiquer le nom de la structure en toute lettre :
- DDT Nom
- DREAL Nom
- CEREMA Dtec Nom
- VNF Dter Nom
- ...</t>
        </r>
      </text>
    </comment>
    <comment ref="T76" authorId="1" shapeId="0">
      <text>
        <r>
          <rPr>
            <sz val="9"/>
            <color indexed="8"/>
            <rFont val="Tahoma"/>
            <family val="2"/>
          </rPr>
          <t>Indiquer le nom de service en toute lettre :
- Sous-direction de XXX
- Service XXX
- Groupe XXX 
- ...</t>
        </r>
      </text>
    </comment>
    <comment ref="U76" authorId="0" shapeId="0">
      <text>
        <r>
          <rPr>
            <sz val="9"/>
            <color indexed="81"/>
            <rFont val="Tahoma"/>
            <family val="2"/>
          </rPr>
          <t xml:space="preserve">libellé du poste :
chef du département
chef du bureau ...
</t>
        </r>
      </text>
    </comment>
    <comment ref="V76" authorId="0" shapeId="0">
      <text>
        <r>
          <rPr>
            <sz val="9"/>
            <color indexed="81"/>
            <rFont val="Tahoma"/>
            <family val="2"/>
          </rPr>
          <t xml:space="preserve">Utiliser le menu déroulant ou saisir le Vivier correspondant (cf instruction en bas du tableau)
</t>
        </r>
      </text>
    </comment>
    <comment ref="X76" authorId="0" shapeId="0">
      <text>
        <r>
          <rPr>
            <sz val="9"/>
            <color indexed="81"/>
            <rFont val="Tahoma"/>
            <family val="2"/>
          </rPr>
          <t xml:space="preserve">NE RIEN SAISIR :
calcul automatique
</t>
        </r>
      </text>
    </comment>
    <comment ref="AB76" authorId="0" shapeId="0">
      <text>
        <r>
          <rPr>
            <sz val="9"/>
            <color indexed="81"/>
            <rFont val="Tahoma"/>
            <family val="2"/>
          </rPr>
          <t xml:space="preserve">NE RIEN SAISIR /
calcul automatique
</t>
        </r>
      </text>
    </comment>
    <comment ref="AF76" authorId="0" shapeId="0">
      <text>
        <r>
          <rPr>
            <sz val="9"/>
            <color indexed="81"/>
            <rFont val="Tahoma"/>
            <family val="2"/>
          </rPr>
          <t>NE RIEN SAISIR :
calcul automatique</t>
        </r>
      </text>
    </comment>
    <comment ref="AJ76" authorId="0" shapeId="0">
      <text>
        <r>
          <rPr>
            <sz val="9"/>
            <color indexed="81"/>
            <rFont val="Tahoma"/>
            <family val="2"/>
          </rPr>
          <t xml:space="preserve">NE RIEN SAISIR :
formule automatique
</t>
        </r>
      </text>
    </comment>
    <comment ref="AK76" authorId="1" shapeId="0">
      <text>
        <r>
          <rPr>
            <sz val="9"/>
            <color indexed="8"/>
            <rFont val="Tahoma"/>
            <family val="2"/>
          </rPr>
          <t>Indiquer l'année et rang de classement sous le format aaaa : x/y</t>
        </r>
      </text>
    </comment>
    <comment ref="Q77"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78"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79"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80"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81"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82"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83"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84"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85"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86"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87"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88"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89"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90"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A93" authorId="0" shapeId="0">
      <text>
        <r>
          <rPr>
            <sz val="9"/>
            <color indexed="81"/>
            <rFont val="Tahoma"/>
            <family val="2"/>
          </rPr>
          <t xml:space="preserve">rang classment harmonisateur x/y
</t>
        </r>
      </text>
    </comment>
    <comment ref="B93" authorId="0" shapeId="0">
      <text>
        <r>
          <rPr>
            <sz val="9"/>
            <color indexed="81"/>
            <rFont val="Tahoma"/>
            <family val="2"/>
          </rPr>
          <t xml:space="preserve">rang de classement du service x/y
</t>
        </r>
      </text>
    </comment>
    <comment ref="C93" authorId="0" shapeId="0">
      <text>
        <r>
          <rPr>
            <sz val="9"/>
            <color indexed="81"/>
            <rFont val="Tahoma"/>
            <family val="2"/>
          </rPr>
          <t xml:space="preserve">Saisir lenom de l'agent
</t>
        </r>
      </text>
    </comment>
    <comment ref="D93" authorId="0" shapeId="0">
      <text>
        <r>
          <rPr>
            <sz val="9"/>
            <color indexed="81"/>
            <rFont val="Tahoma"/>
            <family val="2"/>
          </rPr>
          <t>saisir le prénom de l'agent</t>
        </r>
      </text>
    </comment>
    <comment ref="E93" authorId="0" shapeId="0">
      <text>
        <r>
          <rPr>
            <b/>
            <sz val="9"/>
            <color indexed="81"/>
            <rFont val="Tahoma"/>
            <family val="2"/>
          </rPr>
          <t xml:space="preserve">Saisie par le service
</t>
        </r>
        <r>
          <rPr>
            <sz val="9"/>
            <color indexed="81"/>
            <rFont val="Tahoma"/>
            <family val="2"/>
          </rPr>
          <t xml:space="preserve">Saisir le matricule Renoirh (12 caractères) de l'agent pour les services ayant accès au SIRH ministériel
</t>
        </r>
      </text>
    </comment>
    <comment ref="F93" authorId="0" shapeId="0">
      <text>
        <r>
          <rPr>
            <sz val="9"/>
            <color indexed="81"/>
            <rFont val="Tahoma"/>
            <family val="2"/>
          </rPr>
          <t xml:space="preserve">Utiliser le menu déroulant ou saisir
F
H
</t>
        </r>
      </text>
    </comment>
    <comment ref="G93" authorId="0" shapeId="0">
      <text>
        <r>
          <rPr>
            <sz val="9"/>
            <color indexed="81"/>
            <rFont val="Tahoma"/>
            <family val="2"/>
          </rPr>
          <t xml:space="preserve">Format date jj/mm/aaaa
</t>
        </r>
      </text>
    </comment>
    <comment ref="H93" authorId="0" shapeId="0">
      <text>
        <r>
          <rPr>
            <sz val="9"/>
            <color indexed="81"/>
            <rFont val="Tahoma"/>
            <family val="2"/>
          </rPr>
          <t xml:space="preserve">Ne rien saisir : calcul automatique
</t>
        </r>
      </text>
    </comment>
    <comment ref="I93" authorId="0" shapeId="0">
      <text>
        <r>
          <rPr>
            <sz val="9"/>
            <color indexed="81"/>
            <rFont val="Tahoma"/>
            <family val="2"/>
          </rPr>
          <t xml:space="preserve">Saisir le grade détenu par l'agent :
AAE
APAE
ITPE
IDTPE
ICTPE
IDTPE
….
</t>
        </r>
      </text>
    </comment>
    <comment ref="J93" authorId="0" shapeId="0">
      <text>
        <r>
          <rPr>
            <sz val="9"/>
            <color indexed="81"/>
            <rFont val="Tahoma"/>
            <family val="2"/>
          </rPr>
          <t xml:space="preserve">Utiliser le menu déroulant ou saisir :
CI : concours interne
CE : concours externe
EP : examen professionnel
CP : concours professionne
LA : liste d'aptitude
TA : tableau d'avancement
ACO : accueil sur corps_détachement
INT : intégration 
TITU : Titularisation
Autres
</t>
        </r>
      </text>
    </comment>
    <comment ref="L93" authorId="0" shapeId="0">
      <text>
        <r>
          <rPr>
            <sz val="9"/>
            <color indexed="81"/>
            <rFont val="Tahoma"/>
            <family val="2"/>
          </rPr>
          <t xml:space="preserve">Utiliser le menu déroulant ou saisir le chiffre :
1
2
..
</t>
        </r>
      </text>
    </comment>
    <comment ref="M93" authorId="0" shapeId="0">
      <text>
        <r>
          <rPr>
            <sz val="9"/>
            <color indexed="81"/>
            <rFont val="Tahoma"/>
            <family val="2"/>
          </rPr>
          <t xml:space="preserve">format date jj/mm/aaaa
</t>
        </r>
      </text>
    </comment>
    <comment ref="Q93"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R93" authorId="0" shapeId="0">
      <text>
        <r>
          <rPr>
            <sz val="9"/>
            <color indexed="81"/>
            <rFont val="Tahoma"/>
            <family val="2"/>
          </rPr>
          <t xml:space="preserve">format date jj/mm/aaaa
</t>
        </r>
      </text>
    </comment>
    <comment ref="S93" authorId="1" shapeId="0">
      <text>
        <r>
          <rPr>
            <sz val="9"/>
            <color indexed="8"/>
            <rFont val="Tahoma"/>
            <family val="2"/>
          </rPr>
          <t>Indiquer le nom de la structure en toute lettre :
- DDT Nom
- DREAL Nom
- CEREMA Dtec Nom
- VNF Dter Nom
- ...</t>
        </r>
      </text>
    </comment>
    <comment ref="T93" authorId="1" shapeId="0">
      <text>
        <r>
          <rPr>
            <sz val="9"/>
            <color indexed="8"/>
            <rFont val="Tahoma"/>
            <family val="2"/>
          </rPr>
          <t>Indiquer le nom de service en toute lettre :
- Sous-direction de XXX
- Service XXX
- Groupe XXX 
- ...</t>
        </r>
      </text>
    </comment>
    <comment ref="U93" authorId="0" shapeId="0">
      <text>
        <r>
          <rPr>
            <sz val="9"/>
            <color indexed="81"/>
            <rFont val="Tahoma"/>
            <family val="2"/>
          </rPr>
          <t xml:space="preserve">libellé du poste :
chef du département
chef du bureau ...
</t>
        </r>
      </text>
    </comment>
    <comment ref="V93" authorId="0" shapeId="0">
      <text>
        <r>
          <rPr>
            <sz val="9"/>
            <color indexed="81"/>
            <rFont val="Tahoma"/>
            <family val="2"/>
          </rPr>
          <t xml:space="preserve">Utiliser le menu déroulant ou saisir le Vivier correspondant (cf instruction en bas du tableau)
</t>
        </r>
      </text>
    </comment>
    <comment ref="X93" authorId="0" shapeId="0">
      <text>
        <r>
          <rPr>
            <sz val="9"/>
            <color indexed="81"/>
            <rFont val="Tahoma"/>
            <family val="2"/>
          </rPr>
          <t xml:space="preserve">NE RIEN SAISIR :
calcul automatique
</t>
        </r>
      </text>
    </comment>
    <comment ref="AB93" authorId="0" shapeId="0">
      <text>
        <r>
          <rPr>
            <sz val="9"/>
            <color indexed="81"/>
            <rFont val="Tahoma"/>
            <family val="2"/>
          </rPr>
          <t xml:space="preserve">NE RIEN SAISIR /
calcul automatique
</t>
        </r>
      </text>
    </comment>
    <comment ref="AF93" authorId="0" shapeId="0">
      <text>
        <r>
          <rPr>
            <sz val="9"/>
            <color indexed="81"/>
            <rFont val="Tahoma"/>
            <family val="2"/>
          </rPr>
          <t>NE RIEN SAISIR :
calcul automatique</t>
        </r>
      </text>
    </comment>
    <comment ref="AJ93" authorId="0" shapeId="0">
      <text>
        <r>
          <rPr>
            <sz val="9"/>
            <color indexed="81"/>
            <rFont val="Tahoma"/>
            <family val="2"/>
          </rPr>
          <t xml:space="preserve">NE RIEN SAISIR :
formule automatique
</t>
        </r>
      </text>
    </comment>
    <comment ref="AK93" authorId="1" shapeId="0">
      <text>
        <r>
          <rPr>
            <sz val="9"/>
            <color indexed="8"/>
            <rFont val="Tahoma"/>
            <family val="2"/>
          </rPr>
          <t>Indiquer l'année et rang de classement sous le format aaaa : x/y</t>
        </r>
      </text>
    </comment>
    <comment ref="Q94"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95"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96"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97"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98"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99"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100"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101"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102"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103"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104"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105"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106"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 ref="Q107" authorId="1" shapeId="0">
      <text>
        <r>
          <rPr>
            <b/>
            <sz val="9"/>
            <color indexed="8"/>
            <rFont val="Tahoma"/>
            <family val="2"/>
          </rPr>
          <t>Saisie par le service</t>
        </r>
        <r>
          <rPr>
            <sz val="9"/>
            <color indexed="8"/>
            <rFont val="Tahoma"/>
            <family val="2"/>
          </rPr>
          <t xml:space="preserve">
Indiquer la position administrative détenu par l'agent en utilisant la liste déroulante ou saisir :
- Activité
- Acitivité en MAD
- PNA (sortante)
- Détachement (sortant)
- Détachement (sur emploi fonctionnel)
- Détachement (entrant - accueil sur corps)
Autre (dispo, congé parental)
et indiquer les périodes interruptives</t>
        </r>
      </text>
    </comment>
  </commentList>
</comments>
</file>

<file path=xl/sharedStrings.xml><?xml version="1.0" encoding="utf-8"?>
<sst xmlns="http://schemas.openxmlformats.org/spreadsheetml/2006/main" count="305" uniqueCount="215">
  <si>
    <t>Légende</t>
  </si>
  <si>
    <t>Informations complémentaires</t>
  </si>
  <si>
    <t>Cellules à renseigner par les harmonisateurs</t>
  </si>
  <si>
    <t>Bleu</t>
  </si>
  <si>
    <t>Cellules à renseigner par les services</t>
  </si>
  <si>
    <t>La saisie du tableau est guidée par des commentaires. Merci, de ne pas utiliser la touche "suppr" du clavier pour ne pas les effacer.</t>
  </si>
  <si>
    <t>Liste</t>
  </si>
  <si>
    <t>Calcul de date</t>
  </si>
  <si>
    <t>H</t>
  </si>
  <si>
    <t>Date de ref</t>
  </si>
  <si>
    <t>F</t>
  </si>
  <si>
    <t>Rang harmonisateur</t>
  </si>
  <si>
    <t>Rang
Service</t>
  </si>
  <si>
    <t>Nom</t>
  </si>
  <si>
    <t>Prénom</t>
  </si>
  <si>
    <t>Matricule Renoirh</t>
  </si>
  <si>
    <t>Sexe</t>
  </si>
  <si>
    <t>Mode d'accès grade</t>
  </si>
  <si>
    <t>Position
administrative</t>
  </si>
  <si>
    <t>Structure</t>
  </si>
  <si>
    <t>Service / Bureau</t>
  </si>
  <si>
    <t>Date début poste</t>
  </si>
  <si>
    <t>Propositions
Antérieures</t>
  </si>
  <si>
    <t>Comité d’évaluation</t>
  </si>
  <si>
    <t>Domaine/CESAAR
Date de la décision</t>
  </si>
  <si>
    <t>Service :</t>
  </si>
  <si>
    <t>Harmonisateur :</t>
  </si>
  <si>
    <t xml:space="preserve">Type de promotion : </t>
  </si>
  <si>
    <t>Type promo LA</t>
  </si>
  <si>
    <t>Type promo TA</t>
  </si>
  <si>
    <t>liste d'aptitude au grade d'attaché d'administration (LA AAE)</t>
  </si>
  <si>
    <t>liste d'aptitude au grade de chargé d'étude documentaire (LA CED)</t>
  </si>
  <si>
    <t>tableau d'avancement au 2e niveau de grade d'attaché d'administration de l'Etat (TA APAE)</t>
  </si>
  <si>
    <t>tableau d'avancement au 2e niveau de grade de chargé d'étude documentaire (TA CEDP)</t>
  </si>
  <si>
    <t>tableau d'avancement à l'échelon spécial du 3e niveau de grade de chargé d'étude documentaire (TA CED HC_ES</t>
  </si>
  <si>
    <t>tableau d'avancement à l'échelon spécial du 3e niveau de grade d'attaché d'administration de l'Etat (TA AAHCE_ES)</t>
  </si>
  <si>
    <t>oui</t>
  </si>
  <si>
    <t>non</t>
  </si>
  <si>
    <t>Liste évaluation</t>
  </si>
  <si>
    <t>expert international</t>
  </si>
  <si>
    <t xml:space="preserve">expert  </t>
  </si>
  <si>
    <t>spécialiste</t>
  </si>
  <si>
    <t>chercheur</t>
  </si>
  <si>
    <t>en cours</t>
  </si>
  <si>
    <t>dont femmes</t>
  </si>
  <si>
    <t>dont Hommes</t>
  </si>
  <si>
    <t>ratio constaté Femmes</t>
  </si>
  <si>
    <t>ratio constaté Hommes</t>
  </si>
  <si>
    <t>Nb d'agents classés :</t>
  </si>
  <si>
    <t>Mode et année d'accès à la cat.B</t>
  </si>
  <si>
    <t>Dispositif fin de carrière</t>
  </si>
  <si>
    <t>Liste mode accès</t>
  </si>
  <si>
    <t>LA</t>
  </si>
  <si>
    <t>TA</t>
  </si>
  <si>
    <t>EP</t>
  </si>
  <si>
    <t>CP</t>
  </si>
  <si>
    <t>CI</t>
  </si>
  <si>
    <t>CE</t>
  </si>
  <si>
    <t>TITU</t>
  </si>
  <si>
    <t>Grade actuel</t>
  </si>
  <si>
    <t>L'ajout d'une candidature s'effectue par un copier / coller des lignes du tableau.</t>
  </si>
  <si>
    <t>Afin de disposer d'une vision complète de la carrière de l'agent, il convient de préciser les périodes d'interruption (colonne O pour le type - dispo, congé parental... -  colonne S pour la date de début de la période  d'interruption).</t>
  </si>
  <si>
    <t>Date de naissance</t>
  </si>
  <si>
    <t>Date d’accès au 3e niveau de grade cat B</t>
  </si>
  <si>
    <t>Intitulé du poste</t>
  </si>
  <si>
    <t>Admissibilté concours / examen pro pour accès à la cat. A</t>
  </si>
  <si>
    <t>Le nombre de proposition par harmonisateur n'est pas limité. Ainsi, l'ajout d'une candidature s'effectue par un copier / coller des lignes du tableau.</t>
  </si>
  <si>
    <t>Mode et année d'accès à la cat.A</t>
  </si>
  <si>
    <t>Date d’accès grade actuel</t>
  </si>
  <si>
    <t>Mode d'accès grade actuel</t>
  </si>
  <si>
    <t>Libellé du poste</t>
  </si>
  <si>
    <t>Admissibilté concours / examen pro pour accès à la cat. A+</t>
  </si>
  <si>
    <t>Date et signature (+ cachet)</t>
  </si>
  <si>
    <t>(signature chef du service si envoi harmonisateur)</t>
  </si>
  <si>
    <t>(signature harmonisateur si envoi à la DRH)</t>
  </si>
  <si>
    <t>Vivier 1</t>
  </si>
  <si>
    <t>Vivier 2</t>
  </si>
  <si>
    <t>Type vivier</t>
  </si>
  <si>
    <t>Non éligible</t>
  </si>
  <si>
    <t>tableau d'avancement au 2e niveau de grade d'architecte urbaniste de l'Etat (TA AUEC)</t>
  </si>
  <si>
    <t>tableau d'avancement à l'échelon spécial du grade d'architecte urbaniste général de l'Etat (TA AUGE_ES)</t>
  </si>
  <si>
    <t>Nb total d'agents promouvables :</t>
  </si>
  <si>
    <t>Principalat</t>
  </si>
  <si>
    <t>IRGS</t>
  </si>
  <si>
    <t>CFC</t>
  </si>
  <si>
    <t>Retraitable</t>
  </si>
  <si>
    <t>ratio constaté Hommes :</t>
  </si>
  <si>
    <t>ratio constaté Femmes :</t>
  </si>
  <si>
    <t>dont Hommes :</t>
  </si>
  <si>
    <t>Position administrative</t>
  </si>
  <si>
    <t>Activité</t>
  </si>
  <si>
    <t>Activité en MAD</t>
  </si>
  <si>
    <t>PNA (sortante)</t>
  </si>
  <si>
    <t>Détachement (sortant)</t>
  </si>
  <si>
    <t>Détachement (sur emploi fonctionnel)</t>
  </si>
  <si>
    <t>Détachement (entrant - accueil sur corps)</t>
  </si>
  <si>
    <t>Autre (disponibilité, congé parental)</t>
  </si>
  <si>
    <t>échelon</t>
  </si>
  <si>
    <r>
      <t xml:space="preserve">Dispositifs de fin de carrière </t>
    </r>
    <r>
      <rPr>
        <i/>
        <sz val="11"/>
        <color rgb="FF000000"/>
        <rFont val="Calibri"/>
        <family val="2"/>
      </rPr>
      <t>(réservé TA APAE)</t>
    </r>
  </si>
  <si>
    <t>dont Femmes</t>
  </si>
  <si>
    <t>tableau d'avancement au 2e niveau de grade d'assisant de service social des administrations de l'Etat (TA APASSAE)</t>
  </si>
  <si>
    <r>
      <rPr>
        <b/>
        <sz val="11"/>
        <color rgb="FF000000"/>
        <rFont val="Times New Roman"/>
        <family val="1"/>
      </rPr>
      <t>Satistiques genrées à compléter</t>
    </r>
    <r>
      <rPr>
        <i/>
        <sz val="11"/>
        <color rgb="FF000000"/>
        <rFont val="Times New Roman"/>
        <family val="1"/>
      </rPr>
      <t xml:space="preserve"> (ne pas remplir les cellules grisées : calcul automatique)</t>
    </r>
  </si>
  <si>
    <t>Orange</t>
  </si>
  <si>
    <r>
      <rPr>
        <b/>
        <sz val="10"/>
        <rFont val="Calibri"/>
        <family val="2"/>
      </rPr>
      <t>Informations complémentaires :</t>
    </r>
    <r>
      <rPr>
        <sz val="11"/>
        <rFont val="Calibri"/>
        <family val="2"/>
      </rPr>
      <t xml:space="preserve">
</t>
    </r>
    <r>
      <rPr>
        <sz val="10"/>
        <rFont val="Calibri"/>
        <family val="2"/>
      </rPr>
      <t>La saisie du tableau est guidée par des commentaires. Merci, de ne pas utiliser la touche "suppr" du clavier pour ne pas les effacer.</t>
    </r>
  </si>
  <si>
    <t>Afin de disposer d'une vision complète de la carrière de l'agent, il convient de reporter les postes tenus en catégorie A  du plus récent en haut du tableau  au plus ancien en bas du tableau et les périodes d'interruption (colonne R pour la date de début de la période  d'interruption - colonne Q pour le type : dispo, congé parental... - colonne V indiquer "Non éligible"). Seule la date de début (prise de poste) est à indiquée (colonne R), elle correspond au lendemain de la date de fin du « poste précédant » (qui peut correspondre à une période ne répondant à aucun des 3 viviers, par exemple une période de détachement sur contrat dans un établissement public ou encore une période de disponibilité ou une position hors cadre (jusqu'en 2016) matérialise la fin du poste précédant. Pour chaque poste tenu il faut renseigner le vivier correspondant.</t>
  </si>
  <si>
    <t>Date de ref 5e echelon (Vivier 1 et Vivier 2)</t>
  </si>
  <si>
    <r>
      <rPr>
        <b/>
        <sz val="11"/>
        <color indexed="56"/>
        <rFont val="Calibri"/>
        <family val="2"/>
      </rPr>
      <t>Date de ref 10</t>
    </r>
    <r>
      <rPr>
        <b/>
        <vertAlign val="superscript"/>
        <sz val="11"/>
        <color indexed="56"/>
        <rFont val="Calibri"/>
        <family val="2"/>
      </rPr>
      <t>e</t>
    </r>
    <r>
      <rPr>
        <b/>
        <sz val="11"/>
        <color indexed="56"/>
        <rFont val="Calibri"/>
        <family val="2"/>
      </rPr>
      <t xml:space="preserve"> echelon (Vivier 3)</t>
    </r>
  </si>
  <si>
    <t>Date de passage à l'échelon</t>
  </si>
  <si>
    <t>Date de passage à l'échelon
Conversion</t>
  </si>
  <si>
    <t>Date début de poste</t>
  </si>
  <si>
    <t>Service</t>
  </si>
  <si>
    <t>Poste</t>
  </si>
  <si>
    <t>Type de vivier</t>
  </si>
  <si>
    <t>Date de fin poste</t>
  </si>
  <si>
    <t>Durée vivier 1
(V1)</t>
  </si>
  <si>
    <t>Durée vivier V1 Années</t>
  </si>
  <si>
    <t>Durée vivier V1 Mois</t>
  </si>
  <si>
    <t>Durée vivier V1
Jours</t>
  </si>
  <si>
    <t>Durée vivier 2
(V2)</t>
  </si>
  <si>
    <t>Durée vivier V2 Années</t>
  </si>
  <si>
    <t>Durée vivier V2 Mois</t>
  </si>
  <si>
    <t>Durée vivier V2 Jours</t>
  </si>
  <si>
    <t>Durée vivier
V1 + V2</t>
  </si>
  <si>
    <t>Durée vivier
V1 + V3</t>
  </si>
  <si>
    <t>Durée vivier
V1 + V4</t>
  </si>
  <si>
    <t>Durée vivier
V1 + V5</t>
  </si>
  <si>
    <t>Promouvabilité</t>
  </si>
  <si>
    <t>Proposition année antérieure</t>
  </si>
  <si>
    <t>Total</t>
  </si>
  <si>
    <t>Pour rappel</t>
  </si>
  <si>
    <t>L'éligibilité est fonction de la durée des postes :
- éligibilité au Vivier 1 : durée Vivier 1 ≥ à 6 ans ;
- éligibilité au Vivier 2 : durée Vivier 1 et du Vivier 2 ≥ à 8 ans ;
- dans le cas contraire l'agent est non éligible au titre du Vivier 1 et 2 ;
- éligibilité au Vivier 3 : aucune durée de référence, l'examen de la carrière de l'agent s'effectue au sens large, sur le deuxième niveau de grade en particulier.
Vivier 1 - Fonctions exercées en position de détachement sur emploi fonctionnel culminant au moins à l’IB 985, en précisant l’administration d’emploi  ; il s'agit notamment des emplois dits «  DATE  » (décret n° 2009-360 emploi de direction de l'administration territoriale de l'État, directeur départemental, directeur départemental adjoint...), ou encore des emplois de CAEDAD (décret n° 2007-1315 conseiller d’administration de l'écologie et de l'aménagement durable ).
Vivier 2 - Fonctions exercées en position d’activité ou en position de détachement dans un corps ou cadre d’emplois (FP territoriale) culminant au moins à l’IB 966, en précisant pour chaque poste l’administration d’emploi et l'arrêté fixant les fonctions éligibles =&gt; cf. textes de référence AAE / fiche technique n°3 – TA AAHCE).
Vivier 3 - Fonctions exercées en position d’activité ou en positionnement de détachement dans un corps ou cadre d’emplois culminant au moins à l’IB 985 (catégorie A type), mais ne répondant pas aux caractéristiques des viviers 1 ou 2 , en précisant l’administration d’emploi.
Pour les autres situations préciser la date de début et dans la colonne « vivier » indiquer « non éligible ».</t>
  </si>
  <si>
    <r>
      <rPr>
        <b/>
        <sz val="11"/>
        <color indexed="8"/>
        <rFont val="Liberation Sans1"/>
      </rPr>
      <t>Satistiques genrées à compléter</t>
    </r>
    <r>
      <rPr>
        <i/>
        <sz val="11"/>
        <color indexed="8"/>
        <rFont val="Liberation Sans1"/>
      </rPr>
      <t xml:space="preserve"> (ne pas remplir les cellules grisées : calcul automatique)</t>
    </r>
  </si>
  <si>
    <t>Nombre d'agents promouvables</t>
  </si>
  <si>
    <t>Nombre d'agents proposés</t>
  </si>
  <si>
    <t>ration constaté Femmes</t>
  </si>
  <si>
    <t>tableau d'avancement au 3e niveau de grade d'attaché d'administration de l'Etat (TA AAHCE)</t>
  </si>
  <si>
    <t>tableau d'avancement au 3e niveau de grade de chargé d'étude documentaire hors classe (CED HC)</t>
  </si>
  <si>
    <t>tableau d'avancement au 3e niveau de grade d'architecte urbaniste de l'Etat (AUGE)</t>
  </si>
  <si>
    <t>ACO</t>
  </si>
  <si>
    <t>INT</t>
  </si>
  <si>
    <t>autres</t>
  </si>
  <si>
    <t>Vivier 3</t>
  </si>
  <si>
    <t>AAE</t>
  </si>
  <si>
    <t>CED</t>
  </si>
  <si>
    <t>ITPE</t>
  </si>
  <si>
    <t>CP2</t>
  </si>
  <si>
    <t>ASSAE</t>
  </si>
  <si>
    <t>CTSS</t>
  </si>
  <si>
    <t>PTEM</t>
  </si>
  <si>
    <t>Infirmier</t>
  </si>
  <si>
    <t>APAE</t>
  </si>
  <si>
    <t>CEDP</t>
  </si>
  <si>
    <t>IDTPE</t>
  </si>
  <si>
    <t>AUEC</t>
  </si>
  <si>
    <t>AUE</t>
  </si>
  <si>
    <t>CP1</t>
  </si>
  <si>
    <t>APSSAE</t>
  </si>
  <si>
    <t>CTPSS</t>
  </si>
  <si>
    <t>Grade 3 nive cat A</t>
  </si>
  <si>
    <t>Grade 1er niv cat a</t>
  </si>
  <si>
    <t>Grade 2e niv cat A</t>
  </si>
  <si>
    <t>AUGE</t>
  </si>
  <si>
    <t>échelon spécial</t>
  </si>
  <si>
    <t>AAHCE</t>
  </si>
  <si>
    <t>CED HC</t>
  </si>
  <si>
    <t>ITPE HC</t>
  </si>
  <si>
    <t>CP HC</t>
  </si>
  <si>
    <t>PTEM HC</t>
  </si>
  <si>
    <t>AUGE-ES</t>
  </si>
  <si>
    <t>AAHCE-ES</t>
  </si>
  <si>
    <t>CED HC-ES</t>
  </si>
  <si>
    <t>ITPE HC-ES</t>
  </si>
  <si>
    <t>Infirmier HC</t>
  </si>
  <si>
    <t>Grade 1er niv cat B</t>
  </si>
  <si>
    <t>Grade 2e niv cat B</t>
  </si>
  <si>
    <t>Grade 3e niv cat B</t>
  </si>
  <si>
    <t>SACDD CE</t>
  </si>
  <si>
    <t>SACDD CN</t>
  </si>
  <si>
    <t>SACDD CS</t>
  </si>
  <si>
    <t>TSDD</t>
  </si>
  <si>
    <t>TSPDD</t>
  </si>
  <si>
    <t>TSCDD</t>
  </si>
  <si>
    <t>LP1</t>
  </si>
  <si>
    <t>LP2</t>
  </si>
  <si>
    <t>Grade 1er niv cat C</t>
  </si>
  <si>
    <t>Grade 2e niv cat. C</t>
  </si>
  <si>
    <t>Grade 3e niv cat c</t>
  </si>
  <si>
    <t>AAAE</t>
  </si>
  <si>
    <t>AAP2</t>
  </si>
  <si>
    <t>AAP1</t>
  </si>
  <si>
    <t>ATAE</t>
  </si>
  <si>
    <t>ATP2</t>
  </si>
  <si>
    <t>ATP1</t>
  </si>
  <si>
    <t>dessinateur en chef</t>
  </si>
  <si>
    <t xml:space="preserve">dessinateur </t>
  </si>
  <si>
    <t xml:space="preserve"> /</t>
  </si>
  <si>
    <t>ETST</t>
  </si>
  <si>
    <t>ETPST</t>
  </si>
  <si>
    <t>SGM</t>
  </si>
  <si>
    <t>QGMP2</t>
  </si>
  <si>
    <t>SGMP1</t>
  </si>
  <si>
    <t>AE TPE</t>
  </si>
  <si>
    <t>AEP TPE</t>
  </si>
  <si>
    <t>CEE TPE</t>
  </si>
  <si>
    <t>tableau d'avancement au 2e niveau de grade de conseiller technique de service social (TA CTPSS)</t>
  </si>
  <si>
    <t>tableau d'avancement au 2e niveau de grade d'infirmier de l'Etat (TA Infirmier HC)</t>
  </si>
  <si>
    <t>Agents non classés</t>
  </si>
  <si>
    <t>Domaine/CESAAR
Date de la qualification</t>
  </si>
  <si>
    <t>TRC_CLASSEMENT DES PROPOSITIONS LISTE D'APTITUDE_CATEGORIE A_Administratifs
Année 2025</t>
  </si>
  <si>
    <t>Age au 01/01/2025</t>
  </si>
  <si>
    <t>Échelon au 01/01/2025</t>
  </si>
  <si>
    <t>Age au 31/12/2025</t>
  </si>
  <si>
    <t>TRC_CLASSEMENT DES PROPOSITIONS_TABLEAU D'AVANCEMENT_CATEGORIE A_Administratifs_Médico social
Année 2025</t>
  </si>
  <si>
    <t>Échelon au 31/12/2025</t>
  </si>
  <si>
    <t>dont hommes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</si>
</sst>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C]d/m/yy"/>
    <numFmt numFmtId="165" formatCode="#,##0.00&quot; &quot;[$€-40C];[Red]&quot;-&quot;#,##0.00&quot; &quot;[$€-40C]"/>
    <numFmt numFmtId="166" formatCode="d/m/yy"/>
    <numFmt numFmtId="167" formatCode="yy;mm;dd"/>
  </numFmts>
  <fonts count="85">
    <font>
      <sz val="11"/>
      <color rgb="FF000000"/>
      <name val="Liberation Sans1"/>
    </font>
    <font>
      <sz val="11"/>
      <color rgb="FF000000"/>
      <name val="Liberation Sans1"/>
    </font>
    <font>
      <b/>
      <sz val="10"/>
      <color rgb="FF000000"/>
      <name val="Liberation Sans1"/>
    </font>
    <font>
      <sz val="10"/>
      <color rgb="FFFFFFFF"/>
      <name val="Liberation Sans1"/>
    </font>
    <font>
      <sz val="10"/>
      <color rgb="FFCC0000"/>
      <name val="Liberation Sans1"/>
    </font>
    <font>
      <b/>
      <sz val="10"/>
      <color rgb="FFFFFFFF"/>
      <name val="Liberation Sans1"/>
    </font>
    <font>
      <b/>
      <sz val="15"/>
      <color rgb="FF1F497D"/>
      <name val="Calibri"/>
      <family val="2"/>
    </font>
    <font>
      <b/>
      <sz val="11"/>
      <color rgb="FF1F497D"/>
      <name val="Calibri"/>
      <family val="2"/>
    </font>
    <font>
      <b/>
      <sz val="11"/>
      <color rgb="FF3F3F3F"/>
      <name val="Calibri"/>
      <family val="2"/>
    </font>
    <font>
      <b/>
      <sz val="11"/>
      <color rgb="FF000000"/>
      <name val="Calibri"/>
      <family val="2"/>
    </font>
    <font>
      <i/>
      <sz val="10"/>
      <color rgb="FF808080"/>
      <name val="Liberation Sans1"/>
    </font>
    <font>
      <sz val="10"/>
      <color rgb="FF006600"/>
      <name val="Liberation Sans1"/>
    </font>
    <font>
      <b/>
      <i/>
      <sz val="16"/>
      <color rgb="FF000000"/>
      <name val="Liberation Sans1"/>
    </font>
    <font>
      <b/>
      <sz val="24"/>
      <color rgb="FF000000"/>
      <name val="Liberation Sans1"/>
    </font>
    <font>
      <sz val="18"/>
      <color rgb="FF000000"/>
      <name val="Liberation Sans1"/>
    </font>
    <font>
      <sz val="12"/>
      <color rgb="FF000000"/>
      <name val="Liberation Sans1"/>
    </font>
    <font>
      <sz val="10"/>
      <color rgb="FF996600"/>
      <name val="Liberation Sans1"/>
    </font>
    <font>
      <sz val="10"/>
      <color rgb="FF333333"/>
      <name val="Liberation Sans1"/>
    </font>
    <font>
      <b/>
      <i/>
      <u/>
      <sz val="11"/>
      <color rgb="FF000000"/>
      <name val="Liberation Sans1"/>
    </font>
    <font>
      <b/>
      <sz val="20"/>
      <color rgb="FF1F497D"/>
      <name val="Calibri"/>
      <family val="2"/>
    </font>
    <font>
      <sz val="11"/>
      <color rgb="FF000000"/>
      <name val="Calibri"/>
      <family val="2"/>
    </font>
    <font>
      <b/>
      <sz val="9"/>
      <color rgb="FF000000"/>
      <name val="Liberation Sans1"/>
      <family val="2"/>
    </font>
    <font>
      <sz val="9"/>
      <color rgb="FF000000"/>
      <name val="Liberation Sans1"/>
      <family val="2"/>
    </font>
    <font>
      <b/>
      <sz val="12"/>
      <name val="Arial"/>
      <family val="2"/>
    </font>
    <font>
      <b/>
      <sz val="12"/>
      <color theme="4" tint="-0.249977111117893"/>
      <name val="Arial"/>
      <family val="2"/>
    </font>
    <font>
      <b/>
      <sz val="16"/>
      <name val="Arial"/>
      <family val="2"/>
    </font>
    <font>
      <sz val="11"/>
      <color rgb="FF0070C0"/>
      <name val="Liberation Sans1"/>
    </font>
    <font>
      <b/>
      <sz val="11"/>
      <color rgb="FF000000"/>
      <name val="Liberation Sans1"/>
    </font>
    <font>
      <b/>
      <sz val="10"/>
      <color rgb="FF000000"/>
      <name val="Liberation Serif"/>
      <family val="1"/>
    </font>
    <font>
      <sz val="10"/>
      <color rgb="FF000000"/>
      <name val="Liberation Serif"/>
      <family val="1"/>
    </font>
    <font>
      <b/>
      <sz val="20"/>
      <color rgb="FF1F497D"/>
      <name val="Arial"/>
      <family val="2"/>
    </font>
    <font>
      <sz val="9"/>
      <color indexed="81"/>
      <name val="Tahoma"/>
      <family val="2"/>
    </font>
    <font>
      <i/>
      <sz val="11"/>
      <color rgb="FF000000"/>
      <name val="Calibri"/>
      <family val="2"/>
    </font>
    <font>
      <b/>
      <i/>
      <sz val="11"/>
      <color rgb="FF000000"/>
      <name val="Calibri"/>
      <family val="2"/>
    </font>
    <font>
      <b/>
      <sz val="12"/>
      <color rgb="FF1F497D"/>
      <name val="Arial"/>
      <family val="2"/>
    </font>
    <font>
      <b/>
      <sz val="9"/>
      <color indexed="81"/>
      <name val="Tahoma"/>
      <family val="2"/>
    </font>
    <font>
      <b/>
      <i/>
      <sz val="10"/>
      <color rgb="FF000000"/>
      <name val="Calibri"/>
      <family val="2"/>
    </font>
    <font>
      <sz val="11"/>
      <color rgb="FF000000"/>
      <name val="Calibri"/>
      <family val="2"/>
      <scheme val="minor"/>
    </font>
    <font>
      <b/>
      <sz val="20"/>
      <color rgb="FF000000"/>
      <name val="Calibri"/>
      <family val="2"/>
      <scheme val="minor"/>
    </font>
    <font>
      <sz val="14"/>
      <color rgb="FF000000"/>
      <name val="Calibri"/>
      <family val="2"/>
      <scheme val="minor"/>
    </font>
    <font>
      <i/>
      <sz val="10"/>
      <color rgb="FF000000"/>
      <name val="Calibri"/>
      <family val="2"/>
    </font>
    <font>
      <b/>
      <sz val="11"/>
      <color indexed="56"/>
      <name val="Calibri"/>
      <family val="2"/>
    </font>
    <font>
      <b/>
      <sz val="11"/>
      <name val="Liberation Sans1"/>
    </font>
    <font>
      <sz val="10"/>
      <color rgb="FF000000"/>
      <name val="Liberation Sans1"/>
    </font>
    <font>
      <sz val="9"/>
      <color rgb="FF000000"/>
      <name val="Liberation Sans1"/>
    </font>
    <font>
      <sz val="11"/>
      <color rgb="FF000000"/>
      <name val="Times New Roman"/>
      <family val="1"/>
    </font>
    <font>
      <b/>
      <sz val="11"/>
      <color rgb="FF3F3F3F"/>
      <name val="Times New Roman"/>
      <family val="1"/>
    </font>
    <font>
      <sz val="10"/>
      <color rgb="FF000000"/>
      <name val="Times New Roman"/>
      <family val="1"/>
    </font>
    <font>
      <i/>
      <sz val="11"/>
      <color rgb="FF000000"/>
      <name val="Times New Roman"/>
      <family val="1"/>
    </font>
    <font>
      <b/>
      <sz val="11"/>
      <color rgb="FF000000"/>
      <name val="Times New Roman"/>
      <family val="1"/>
    </font>
    <font>
      <sz val="14"/>
      <color rgb="FF000000"/>
      <name val="Times New Roman"/>
      <family val="1"/>
    </font>
    <font>
      <b/>
      <sz val="14"/>
      <color rgb="FF000000"/>
      <name val="Times New Roman"/>
      <family val="1"/>
    </font>
    <font>
      <i/>
      <sz val="10"/>
      <color rgb="FF000000"/>
      <name val="Times New Roman"/>
      <family val="1"/>
    </font>
    <font>
      <b/>
      <sz val="20"/>
      <color rgb="FF000000"/>
      <name val="Times New Roman"/>
      <family val="1"/>
    </font>
    <font>
      <b/>
      <sz val="20"/>
      <color indexed="56"/>
      <name val="Calibri"/>
      <family val="2"/>
    </font>
    <font>
      <b/>
      <sz val="11"/>
      <name val="Arial"/>
      <family val="2"/>
    </font>
    <font>
      <b/>
      <sz val="18"/>
      <color indexed="56"/>
      <name val="Cambria"/>
      <family val="2"/>
    </font>
    <font>
      <b/>
      <sz val="18"/>
      <name val="Cambria"/>
      <family val="2"/>
    </font>
    <font>
      <b/>
      <sz val="11"/>
      <color indexed="8"/>
      <name val="Calibri"/>
      <family val="2"/>
    </font>
    <font>
      <sz val="11"/>
      <name val="Calibri"/>
      <family val="2"/>
    </font>
    <font>
      <b/>
      <sz val="10"/>
      <name val="Calibri"/>
      <family val="2"/>
    </font>
    <font>
      <sz val="10"/>
      <name val="Calibri"/>
      <family val="2"/>
    </font>
    <font>
      <sz val="11"/>
      <color indexed="60"/>
      <name val="Calibri"/>
      <family val="2"/>
    </font>
    <font>
      <b/>
      <sz val="9"/>
      <color rgb="FF000000"/>
      <name val="Calibri"/>
      <family val="2"/>
    </font>
    <font>
      <sz val="9"/>
      <color rgb="FF000000"/>
      <name val="Calibri"/>
      <family val="2"/>
    </font>
    <font>
      <b/>
      <vertAlign val="superscript"/>
      <sz val="11"/>
      <color indexed="56"/>
      <name val="Calibri"/>
      <family val="2"/>
    </font>
    <font>
      <sz val="11"/>
      <color rgb="FF0070C0"/>
      <name val="Calibri"/>
      <family val="2"/>
    </font>
    <font>
      <i/>
      <sz val="11"/>
      <color indexed="55"/>
      <name val="Calibri"/>
      <family val="2"/>
    </font>
    <font>
      <i/>
      <sz val="11"/>
      <name val="Calibri"/>
      <family val="2"/>
    </font>
    <font>
      <sz val="10"/>
      <color indexed="8"/>
      <name val="Calibri"/>
      <family val="2"/>
    </font>
    <font>
      <sz val="11"/>
      <color indexed="16"/>
      <name val="Calibri"/>
      <family val="2"/>
    </font>
    <font>
      <i/>
      <sz val="10"/>
      <name val="Calibri"/>
      <family val="2"/>
    </font>
    <font>
      <b/>
      <i/>
      <sz val="10"/>
      <name val="Calibri"/>
      <family val="2"/>
    </font>
    <font>
      <b/>
      <sz val="9"/>
      <color indexed="8"/>
      <name val="Calibri"/>
      <family val="2"/>
    </font>
    <font>
      <i/>
      <sz val="11"/>
      <color rgb="FF000000"/>
      <name val="Liberation Sans1"/>
    </font>
    <font>
      <b/>
      <sz val="11"/>
      <color indexed="8"/>
      <name val="Liberation Sans1"/>
    </font>
    <font>
      <i/>
      <sz val="11"/>
      <color indexed="8"/>
      <name val="Liberation Sans1"/>
    </font>
    <font>
      <b/>
      <sz val="11"/>
      <color rgb="FF000000"/>
      <name val="Calibri"/>
      <family val="2"/>
      <scheme val="minor"/>
    </font>
    <font>
      <i/>
      <sz val="9"/>
      <color rgb="FF000000"/>
      <name val="Calibri"/>
      <family val="2"/>
      <scheme val="minor"/>
    </font>
    <font>
      <b/>
      <sz val="9"/>
      <color indexed="8"/>
      <name val="Tahoma"/>
      <family val="2"/>
    </font>
    <font>
      <sz val="9"/>
      <color indexed="8"/>
      <name val="Tahoma"/>
      <family val="2"/>
    </font>
    <font>
      <b/>
      <sz val="10"/>
      <color rgb="FF002060"/>
      <name val="Liberation Sans1"/>
    </font>
    <font>
      <sz val="11"/>
      <color rgb="FF000000"/>
      <name val="Liberation Sans"/>
      <family val="2"/>
    </font>
    <font>
      <sz val="11"/>
      <color rgb="FF002060"/>
      <name val="Liberation Sans"/>
      <family val="2"/>
    </font>
    <font>
      <sz val="14"/>
      <color rgb="FF000000"/>
      <name val="Liberation Sans1"/>
    </font>
  </fonts>
  <fills count="3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F2F2F2"/>
        <bgColor rgb="FFF2F2F2"/>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C7EEFF"/>
        <bgColor rgb="FFC7EEFF"/>
      </patternFill>
    </fill>
    <fill>
      <patternFill patternType="solid">
        <fgColor theme="0" tint="-0.249977111117893"/>
        <bgColor rgb="FFFFFFFF"/>
      </patternFill>
    </fill>
    <fill>
      <patternFill patternType="solid">
        <fgColor rgb="FFCCECFF"/>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rgb="FFFFFFFF"/>
      </patternFill>
    </fill>
    <fill>
      <patternFill patternType="solid">
        <fgColor rgb="FFCCECFF"/>
        <bgColor rgb="FFCCFFCC"/>
      </patternFill>
    </fill>
    <fill>
      <patternFill patternType="solid">
        <fgColor theme="2" tint="-9.9978637043366805E-2"/>
        <bgColor rgb="FFF2F2F2"/>
      </patternFill>
    </fill>
    <fill>
      <patternFill patternType="solid">
        <fgColor indexed="9"/>
        <bgColor indexed="41"/>
      </patternFill>
    </fill>
    <fill>
      <patternFill patternType="solid">
        <fgColor indexed="43"/>
        <bgColor indexed="26"/>
      </patternFill>
    </fill>
    <fill>
      <patternFill patternType="solid">
        <fgColor theme="4" tint="0.39997558519241921"/>
        <bgColor rgb="FFC7EEFF"/>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4" tint="0.59999389629810485"/>
        <bgColor indexed="31"/>
      </patternFill>
    </fill>
    <fill>
      <patternFill patternType="solid">
        <fgColor indexed="49"/>
        <bgColor indexed="27"/>
      </patternFill>
    </fill>
    <fill>
      <patternFill patternType="solid">
        <fgColor indexed="45"/>
        <bgColor indexed="47"/>
      </patternFill>
    </fill>
    <fill>
      <patternFill patternType="solid">
        <fgColor indexed="22"/>
        <bgColor indexed="44"/>
      </patternFill>
    </fill>
    <fill>
      <patternFill patternType="solid">
        <fgColor theme="2" tint="-9.9978637043366805E-2"/>
        <bgColor indexed="44"/>
      </patternFill>
    </fill>
    <fill>
      <patternFill patternType="solid">
        <fgColor theme="4" tint="0.39997558519241921"/>
        <bgColor indexed="31"/>
      </patternFill>
    </fill>
    <fill>
      <patternFill patternType="solid">
        <fgColor theme="5" tint="0.59999389629810485"/>
        <bgColor indexed="64"/>
      </patternFill>
    </fill>
    <fill>
      <patternFill patternType="solid">
        <fgColor theme="5" tint="0.59999389629810485"/>
        <bgColor rgb="FFCCFFCC"/>
      </patternFill>
    </fill>
    <fill>
      <patternFill patternType="solid">
        <fgColor theme="5" tint="0.59999389629810485"/>
        <bgColor rgb="FFFFFFFF"/>
      </patternFill>
    </fill>
  </fills>
  <borders count="29">
    <border>
      <left/>
      <right/>
      <top/>
      <bottom/>
      <diagonal/>
    </border>
    <border>
      <left style="thin">
        <color rgb="FF3F3F3F"/>
      </left>
      <right style="thin">
        <color rgb="FF3F3F3F"/>
      </right>
      <top style="thin">
        <color rgb="FF3F3F3F"/>
      </top>
      <bottom style="thin">
        <color rgb="FF3F3F3F"/>
      </bottom>
      <diagonal/>
    </border>
    <border>
      <left/>
      <right/>
      <top/>
      <bottom style="medium">
        <color rgb="FF4F81BD"/>
      </bottom>
      <diagonal/>
    </border>
    <border>
      <left/>
      <right/>
      <top/>
      <bottom style="thin">
        <color rgb="FF95B3D7"/>
      </bottom>
      <diagonal/>
    </border>
    <border>
      <left/>
      <right/>
      <top style="thin">
        <color rgb="FF4F81BD"/>
      </top>
      <bottom style="thin">
        <color rgb="FF000000"/>
      </bottom>
      <diagonal/>
    </border>
    <border>
      <left style="thin">
        <color rgb="FF808080"/>
      </left>
      <right style="thin">
        <color rgb="FF808080"/>
      </right>
      <top style="thin">
        <color rgb="FF808080"/>
      </top>
      <bottom style="thin">
        <color rgb="FF808080"/>
      </bottom>
      <diagonal/>
    </border>
    <border>
      <left style="thin">
        <color rgb="FF4F81BD"/>
      </left>
      <right style="thin">
        <color rgb="FF4F81BD"/>
      </right>
      <top style="thin">
        <color rgb="FF4F81BD"/>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indexed="8"/>
      </left>
      <right style="thin">
        <color indexed="8"/>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59"/>
      </left>
      <right style="thin">
        <color indexed="59"/>
      </right>
      <top style="thin">
        <color indexed="64"/>
      </top>
      <bottom style="thin">
        <color indexed="64"/>
      </bottom>
      <diagonal/>
    </border>
    <border>
      <left style="thin">
        <color indexed="59"/>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3"/>
      </left>
      <right style="thin">
        <color indexed="63"/>
      </right>
      <top/>
      <bottom style="thin">
        <color indexed="63"/>
      </bottom>
      <diagonal/>
    </border>
    <border>
      <left style="thin">
        <color indexed="59"/>
      </left>
      <right style="thin">
        <color indexed="59"/>
      </right>
      <top/>
      <bottom style="thin">
        <color indexed="59"/>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62"/>
      </top>
      <bottom style="thin">
        <color indexed="8"/>
      </bottom>
      <diagonal/>
    </border>
    <border>
      <left/>
      <right/>
      <top style="thin">
        <color indexed="63"/>
      </top>
      <bottom/>
      <diagonal/>
    </border>
    <border>
      <left/>
      <right/>
      <top/>
      <bottom style="thin">
        <color rgb="FF000000"/>
      </bottom>
      <diagonal/>
    </border>
    <border>
      <left/>
      <right style="thin">
        <color rgb="FF000000"/>
      </right>
      <top/>
      <bottom style="thin">
        <color rgb="FF000000"/>
      </bottom>
      <diagonal/>
    </border>
  </borders>
  <cellStyleXfs count="31">
    <xf numFmtId="0" fontId="0" fillId="0" borderId="0"/>
    <xf numFmtId="0" fontId="17" fillId="9" borderId="5"/>
    <xf numFmtId="0" fontId="2" fillId="0" borderId="0"/>
    <xf numFmtId="0" fontId="3" fillId="2" borderId="0"/>
    <xf numFmtId="0" fontId="3" fillId="3" borderId="0"/>
    <xf numFmtId="0" fontId="2" fillId="4" borderId="0"/>
    <xf numFmtId="0" fontId="4" fillId="5" borderId="0"/>
    <xf numFmtId="0" fontId="5" fillId="6" borderId="0"/>
    <xf numFmtId="0" fontId="6" fillId="0" borderId="2"/>
    <xf numFmtId="0" fontId="7" fillId="0" borderId="3"/>
    <xf numFmtId="0" fontId="7" fillId="0" borderId="0"/>
    <xf numFmtId="0" fontId="8" fillId="7" borderId="1"/>
    <xf numFmtId="0" fontId="9" fillId="0" borderId="4"/>
    <xf numFmtId="0" fontId="10" fillId="0" borderId="0"/>
    <xf numFmtId="0" fontId="11" fillId="8" borderId="0"/>
    <xf numFmtId="0" fontId="12" fillId="0" borderId="0">
      <alignment horizontal="center"/>
    </xf>
    <xf numFmtId="0" fontId="13" fillId="0" borderId="0"/>
    <xf numFmtId="0" fontId="14" fillId="0" borderId="0"/>
    <xf numFmtId="0" fontId="15" fillId="0" borderId="0"/>
    <xf numFmtId="0" fontId="12" fillId="0" borderId="0">
      <alignment horizontal="center" textRotation="90"/>
    </xf>
    <xf numFmtId="0" fontId="16" fillId="9" borderId="0"/>
    <xf numFmtId="0" fontId="18" fillId="0" borderId="0"/>
    <xf numFmtId="165" fontId="18" fillId="0" borderId="0"/>
    <xf numFmtId="0" fontId="1" fillId="0" borderId="0"/>
    <xf numFmtId="0" fontId="1" fillId="0" borderId="0"/>
    <xf numFmtId="0" fontId="4" fillId="0" borderId="0"/>
    <xf numFmtId="0" fontId="56" fillId="0" borderId="0" applyNumberFormat="0" applyFill="0" applyBorder="0" applyProtection="0"/>
    <xf numFmtId="0" fontId="62" fillId="20" borderId="0" applyNumberFormat="0" applyBorder="0" applyProtection="0"/>
    <xf numFmtId="0" fontId="67" fillId="0" borderId="0" applyNumberFormat="0" applyFill="0" applyBorder="0" applyProtection="0"/>
    <xf numFmtId="0" fontId="70" fillId="26" borderId="0" applyNumberFormat="0" applyBorder="0" applyProtection="0"/>
    <xf numFmtId="9" fontId="1" fillId="0" borderId="0" applyFont="0" applyFill="0" applyBorder="0" applyAlignment="0" applyProtection="0"/>
  </cellStyleXfs>
  <cellXfs count="226">
    <xf numFmtId="0" fontId="0" fillId="0" borderId="0" xfId="0"/>
    <xf numFmtId="0" fontId="0" fillId="10" borderId="0" xfId="0" applyFill="1"/>
    <xf numFmtId="49" fontId="20" fillId="10" borderId="0" xfId="0" applyNumberFormat="1" applyFont="1" applyFill="1" applyAlignment="1" applyProtection="1">
      <alignment horizontal="left" vertical="center"/>
    </xf>
    <xf numFmtId="0" fontId="9" fillId="0" borderId="0" xfId="12" applyFont="1" applyFill="1" applyBorder="1" applyAlignment="1" applyProtection="1">
      <alignment horizontal="left"/>
    </xf>
    <xf numFmtId="164" fontId="20" fillId="11" borderId="0" xfId="0" applyNumberFormat="1" applyFont="1" applyFill="1" applyAlignment="1" applyProtection="1">
      <alignment horizontal="center" vertical="center"/>
      <protection locked="0"/>
    </xf>
    <xf numFmtId="164" fontId="20" fillId="0" borderId="0" xfId="0" applyNumberFormat="1" applyFont="1" applyFill="1" applyAlignment="1" applyProtection="1">
      <alignment horizontal="center" vertical="center"/>
      <protection locked="0"/>
    </xf>
    <xf numFmtId="0" fontId="20" fillId="10" borderId="0" xfId="0" applyFont="1" applyFill="1" applyAlignment="1" applyProtection="1">
      <alignment horizontal="left" vertical="center"/>
    </xf>
    <xf numFmtId="0" fontId="9" fillId="0" borderId="6" xfId="12" applyFont="1" applyFill="1" applyBorder="1" applyAlignment="1" applyProtection="1">
      <alignment horizontal="center" vertical="center" wrapText="1"/>
    </xf>
    <xf numFmtId="0" fontId="19" fillId="0" borderId="0" xfId="8" applyFont="1" applyFill="1" applyBorder="1" applyAlignment="1" applyProtection="1">
      <alignment horizontal="center"/>
    </xf>
    <xf numFmtId="0" fontId="23" fillId="0" borderId="0" xfId="8" applyFont="1" applyFill="1" applyBorder="1" applyAlignment="1" applyProtection="1">
      <alignment horizontal="center" vertical="center"/>
    </xf>
    <xf numFmtId="0" fontId="23" fillId="0" borderId="0" xfId="8" applyFont="1" applyFill="1" applyBorder="1" applyAlignment="1" applyProtection="1">
      <alignment horizontal="left" vertical="center"/>
    </xf>
    <xf numFmtId="0" fontId="24" fillId="0" borderId="0" xfId="8" applyFont="1" applyFill="1" applyBorder="1" applyAlignment="1" applyProtection="1">
      <alignment horizontal="left" vertical="center"/>
    </xf>
    <xf numFmtId="14" fontId="0" fillId="0" borderId="0" xfId="0" applyNumberFormat="1"/>
    <xf numFmtId="0" fontId="26" fillId="0" borderId="0" xfId="0" applyFont="1"/>
    <xf numFmtId="0" fontId="27" fillId="0" borderId="0" xfId="0" applyFont="1"/>
    <xf numFmtId="49" fontId="32" fillId="10" borderId="0" xfId="0" applyNumberFormat="1" applyFont="1" applyFill="1" applyAlignment="1" applyProtection="1">
      <alignment horizontal="left" vertical="center"/>
    </xf>
    <xf numFmtId="49" fontId="33" fillId="10" borderId="0" xfId="0" applyNumberFormat="1" applyFont="1" applyFill="1" applyAlignment="1" applyProtection="1">
      <alignment horizontal="left" vertical="center"/>
    </xf>
    <xf numFmtId="0" fontId="9" fillId="15" borderId="6" xfId="12" applyFont="1" applyFill="1" applyBorder="1" applyAlignment="1" applyProtection="1">
      <alignment horizontal="center" vertical="center" wrapText="1"/>
    </xf>
    <xf numFmtId="0" fontId="9" fillId="17" borderId="6" xfId="12" applyFont="1" applyFill="1" applyBorder="1" applyAlignment="1" applyProtection="1">
      <alignment horizontal="center" vertical="center" wrapText="1"/>
    </xf>
    <xf numFmtId="49" fontId="36" fillId="10" borderId="0" xfId="0" applyNumberFormat="1" applyFont="1" applyFill="1" applyAlignment="1" applyProtection="1">
      <alignment horizontal="left" vertical="center"/>
    </xf>
    <xf numFmtId="0" fontId="38" fillId="10" borderId="0" xfId="0" applyFont="1" applyFill="1" applyBorder="1" applyAlignment="1">
      <alignment horizontal="center" vertical="top"/>
    </xf>
    <xf numFmtId="0" fontId="37" fillId="10" borderId="0" xfId="0" applyFont="1" applyFill="1" applyAlignment="1">
      <alignment vertical="center"/>
    </xf>
    <xf numFmtId="0" fontId="37" fillId="0" borderId="0" xfId="0" applyFont="1" applyAlignment="1">
      <alignment vertical="center"/>
    </xf>
    <xf numFmtId="0" fontId="38" fillId="10" borderId="0" xfId="0" applyFont="1" applyFill="1" applyBorder="1" applyAlignment="1">
      <alignment horizontal="center" vertical="top" wrapText="1"/>
    </xf>
    <xf numFmtId="0" fontId="39" fillId="10" borderId="0" xfId="0" applyFont="1" applyFill="1"/>
    <xf numFmtId="0" fontId="39" fillId="0" borderId="0" xfId="0" applyFont="1"/>
    <xf numFmtId="49" fontId="40" fillId="10" borderId="0" xfId="0" applyNumberFormat="1" applyFont="1" applyFill="1" applyAlignment="1" applyProtection="1">
      <alignment horizontal="left" vertical="center"/>
    </xf>
    <xf numFmtId="0" fontId="0" fillId="0" borderId="0" xfId="0" applyFont="1" applyProtection="1"/>
    <xf numFmtId="0" fontId="41" fillId="0" borderId="0" xfId="10" applyFont="1" applyFill="1" applyBorder="1" applyAlignment="1" applyProtection="1"/>
    <xf numFmtId="0" fontId="0" fillId="0" borderId="0" xfId="0" applyProtection="1"/>
    <xf numFmtId="166" fontId="0" fillId="0" borderId="0" xfId="0" applyNumberFormat="1" applyProtection="1"/>
    <xf numFmtId="166" fontId="0" fillId="0" borderId="0" xfId="0" applyNumberFormat="1" applyFont="1" applyProtection="1"/>
    <xf numFmtId="1" fontId="0" fillId="0" borderId="0" xfId="0" applyNumberFormat="1" applyFont="1" applyProtection="1"/>
    <xf numFmtId="0" fontId="42" fillId="0" borderId="0" xfId="0" applyFont="1"/>
    <xf numFmtId="0" fontId="43" fillId="0" borderId="0" xfId="0" applyFont="1"/>
    <xf numFmtId="49" fontId="45" fillId="17" borderId="7" xfId="0" applyNumberFormat="1" applyFont="1" applyFill="1" applyBorder="1" applyAlignment="1" applyProtection="1">
      <alignment horizontal="center" vertical="center"/>
      <protection locked="0"/>
    </xf>
    <xf numFmtId="1" fontId="45" fillId="11" borderId="7" xfId="0" applyNumberFormat="1" applyFont="1" applyFill="1" applyBorder="1" applyAlignment="1" applyProtection="1">
      <alignment horizontal="center" vertical="center"/>
      <protection locked="0"/>
    </xf>
    <xf numFmtId="49" fontId="45" fillId="11" borderId="7" xfId="0" applyNumberFormat="1" applyFont="1" applyFill="1" applyBorder="1" applyAlignment="1" applyProtection="1">
      <alignment horizontal="left" vertical="center"/>
      <protection locked="0"/>
    </xf>
    <xf numFmtId="49" fontId="45" fillId="11" borderId="7" xfId="0" applyNumberFormat="1" applyFont="1" applyFill="1" applyBorder="1" applyAlignment="1" applyProtection="1">
      <alignment horizontal="center" vertical="center"/>
      <protection locked="0"/>
    </xf>
    <xf numFmtId="14" fontId="45" fillId="11" borderId="7" xfId="0" applyNumberFormat="1" applyFont="1" applyFill="1" applyBorder="1" applyAlignment="1" applyProtection="1">
      <alignment horizontal="center" vertical="center"/>
      <protection locked="0"/>
    </xf>
    <xf numFmtId="0" fontId="46" fillId="18" borderId="11" xfId="11" applyNumberFormat="1" applyFont="1" applyFill="1" applyBorder="1" applyAlignment="1" applyProtection="1">
      <alignment horizontal="center" vertical="center" wrapText="1"/>
    </xf>
    <xf numFmtId="3" fontId="45" fillId="11" borderId="7" xfId="0" applyNumberFormat="1" applyFont="1" applyFill="1" applyBorder="1" applyAlignment="1" applyProtection="1">
      <alignment horizontal="center" vertical="center"/>
      <protection locked="0"/>
    </xf>
    <xf numFmtId="49" fontId="47" fillId="11" borderId="7" xfId="0" applyNumberFormat="1" applyFont="1" applyFill="1" applyBorder="1" applyAlignment="1" applyProtection="1">
      <alignment horizontal="center" vertical="center"/>
      <protection locked="0"/>
    </xf>
    <xf numFmtId="49" fontId="45" fillId="11" borderId="7" xfId="0" applyNumberFormat="1" applyFont="1" applyFill="1" applyBorder="1" applyAlignment="1" applyProtection="1">
      <alignment horizontal="left" vertical="center" wrapText="1"/>
      <protection locked="0"/>
    </xf>
    <xf numFmtId="49" fontId="47" fillId="11" borderId="7" xfId="0" applyNumberFormat="1" applyFont="1" applyFill="1" applyBorder="1" applyAlignment="1" applyProtection="1">
      <alignment horizontal="left" vertical="center" wrapText="1"/>
      <protection locked="0"/>
    </xf>
    <xf numFmtId="49" fontId="45" fillId="10" borderId="0" xfId="0" applyNumberFormat="1" applyFont="1" applyFill="1" applyAlignment="1" applyProtection="1">
      <alignment horizontal="left" vertical="center"/>
      <protection locked="0"/>
    </xf>
    <xf numFmtId="0" fontId="45" fillId="10" borderId="0" xfId="0" applyFont="1" applyFill="1" applyAlignment="1" applyProtection="1">
      <alignment horizontal="left" vertical="center"/>
      <protection locked="0"/>
    </xf>
    <xf numFmtId="0" fontId="46" fillId="18" borderId="0" xfId="11" applyNumberFormat="1" applyFont="1" applyFill="1" applyBorder="1" applyAlignment="1" applyProtection="1">
      <alignment horizontal="center" vertical="center" wrapText="1"/>
    </xf>
    <xf numFmtId="0" fontId="45" fillId="10" borderId="0" xfId="0" applyFont="1" applyFill="1"/>
    <xf numFmtId="0" fontId="45" fillId="10" borderId="12" xfId="0" applyFont="1" applyFill="1" applyBorder="1" applyAlignment="1">
      <alignment horizontal="center" vertical="center"/>
    </xf>
    <xf numFmtId="0" fontId="45" fillId="10" borderId="0" xfId="0" applyFont="1" applyFill="1" applyBorder="1" applyAlignment="1">
      <alignment horizontal="right" vertical="center"/>
    </xf>
    <xf numFmtId="0" fontId="45" fillId="10" borderId="0" xfId="0" applyFont="1" applyFill="1" applyBorder="1" applyAlignment="1">
      <alignment horizontal="right" vertical="center" indent="1"/>
    </xf>
    <xf numFmtId="0" fontId="45" fillId="10" borderId="13" xfId="0" applyFont="1" applyFill="1" applyBorder="1" applyAlignment="1">
      <alignment horizontal="right" vertical="center" indent="1"/>
    </xf>
    <xf numFmtId="0" fontId="45" fillId="16" borderId="12" xfId="0" applyFont="1" applyFill="1" applyBorder="1" applyAlignment="1">
      <alignment horizontal="center" vertical="center"/>
    </xf>
    <xf numFmtId="0" fontId="45" fillId="10" borderId="0" xfId="0" applyFont="1" applyFill="1" applyBorder="1" applyAlignment="1">
      <alignment horizontal="center" vertical="center"/>
    </xf>
    <xf numFmtId="10" fontId="45" fillId="12" borderId="12" xfId="0" applyNumberFormat="1" applyFont="1" applyFill="1" applyBorder="1" applyAlignment="1">
      <alignment vertical="center"/>
    </xf>
    <xf numFmtId="0" fontId="45" fillId="10" borderId="0" xfId="0" applyFont="1" applyFill="1" applyAlignment="1">
      <alignment vertical="center"/>
    </xf>
    <xf numFmtId="0" fontId="50" fillId="10" borderId="0" xfId="0" applyFont="1" applyFill="1"/>
    <xf numFmtId="0" fontId="51" fillId="10" borderId="0" xfId="0" applyFont="1" applyFill="1" applyBorder="1" applyAlignment="1">
      <alignment horizontal="center" vertical="top" wrapText="1"/>
    </xf>
    <xf numFmtId="0" fontId="51" fillId="10" borderId="0" xfId="0" applyFont="1" applyFill="1" applyBorder="1" applyAlignment="1">
      <alignment horizontal="center" vertical="top"/>
    </xf>
    <xf numFmtId="0" fontId="49" fillId="0" borderId="6" xfId="12" applyFont="1" applyFill="1" applyBorder="1" applyAlignment="1" applyProtection="1">
      <alignment horizontal="center" vertical="center" wrapText="1"/>
    </xf>
    <xf numFmtId="0" fontId="49" fillId="14" borderId="6" xfId="12" applyFont="1" applyFill="1" applyBorder="1" applyAlignment="1" applyProtection="1">
      <alignment horizontal="center" vertical="center" wrapText="1"/>
    </xf>
    <xf numFmtId="0" fontId="49" fillId="15" borderId="6" xfId="12" applyFont="1" applyFill="1" applyBorder="1" applyAlignment="1" applyProtection="1">
      <alignment horizontal="center" vertical="center" wrapText="1"/>
    </xf>
    <xf numFmtId="0" fontId="45" fillId="16" borderId="0" xfId="0" applyFont="1" applyFill="1" applyAlignment="1" applyProtection="1">
      <alignment horizontal="left" vertical="center"/>
      <protection locked="0"/>
    </xf>
    <xf numFmtId="0" fontId="45" fillId="10" borderId="0" xfId="0" applyFont="1" applyFill="1" applyBorder="1" applyAlignment="1">
      <alignment vertical="center"/>
    </xf>
    <xf numFmtId="0" fontId="45" fillId="0" borderId="0" xfId="0" applyFont="1" applyFill="1" applyBorder="1" applyAlignment="1">
      <alignment vertical="center"/>
    </xf>
    <xf numFmtId="10" fontId="45" fillId="0" borderId="0" xfId="0" applyNumberFormat="1" applyFont="1" applyFill="1" applyBorder="1" applyAlignment="1">
      <alignment vertical="center"/>
    </xf>
    <xf numFmtId="0" fontId="45" fillId="10" borderId="0" xfId="0" applyFont="1" applyFill="1" applyAlignment="1">
      <alignment horizontal="right" vertical="center"/>
    </xf>
    <xf numFmtId="0" fontId="53" fillId="10" borderId="0" xfId="0" applyFont="1" applyFill="1" applyBorder="1" applyAlignment="1">
      <alignment horizontal="center" vertical="top" wrapText="1"/>
    </xf>
    <xf numFmtId="0" fontId="53" fillId="10" borderId="0" xfId="0" applyFont="1" applyFill="1" applyBorder="1" applyAlignment="1">
      <alignment horizontal="center" vertical="top"/>
    </xf>
    <xf numFmtId="0" fontId="54" fillId="0" borderId="0" xfId="8" applyNumberFormat="1" applyFont="1" applyFill="1" applyBorder="1" applyAlignment="1" applyProtection="1">
      <alignment horizontal="left"/>
      <protection locked="0"/>
    </xf>
    <xf numFmtId="0" fontId="57" fillId="19" borderId="0" xfId="26" applyNumberFormat="1" applyFont="1" applyFill="1" applyBorder="1" applyAlignment="1" applyProtection="1">
      <alignment horizontal="center"/>
    </xf>
    <xf numFmtId="0" fontId="58" fillId="19" borderId="0" xfId="12" applyNumberFormat="1" applyFont="1" applyFill="1" applyBorder="1" applyAlignment="1" applyProtection="1">
      <alignment horizontal="left"/>
    </xf>
    <xf numFmtId="0" fontId="59" fillId="19" borderId="0" xfId="0" applyFont="1" applyFill="1" applyProtection="1"/>
    <xf numFmtId="14" fontId="59" fillId="19" borderId="0" xfId="0" applyNumberFormat="1" applyFont="1" applyFill="1" applyBorder="1" applyAlignment="1" applyProtection="1">
      <alignment horizontal="center" vertical="center"/>
      <protection locked="0"/>
    </xf>
    <xf numFmtId="0" fontId="59" fillId="19" borderId="0" xfId="26" applyNumberFormat="1" applyFont="1" applyFill="1" applyBorder="1" applyAlignment="1" applyProtection="1">
      <alignment horizontal="left" vertical="center"/>
    </xf>
    <xf numFmtId="49" fontId="59" fillId="19" borderId="0" xfId="27" applyNumberFormat="1" applyFont="1" applyFill="1" applyBorder="1" applyAlignment="1" applyProtection="1">
      <protection locked="0"/>
    </xf>
    <xf numFmtId="49" fontId="64" fillId="10" borderId="0" xfId="0" applyNumberFormat="1" applyFont="1" applyFill="1" applyAlignment="1" applyProtection="1">
      <alignment horizontal="left" vertical="center"/>
    </xf>
    <xf numFmtId="49" fontId="59" fillId="19" borderId="0" xfId="0" applyNumberFormat="1" applyFont="1" applyFill="1" applyProtection="1">
      <protection locked="0"/>
    </xf>
    <xf numFmtId="14" fontId="57" fillId="19" borderId="0" xfId="26" applyNumberFormat="1" applyFont="1" applyFill="1" applyBorder="1" applyAlignment="1" applyProtection="1">
      <alignment horizontal="center"/>
    </xf>
    <xf numFmtId="164" fontId="64" fillId="21" borderId="0" xfId="0" applyNumberFormat="1" applyFont="1" applyFill="1" applyAlignment="1" applyProtection="1">
      <alignment horizontal="center" vertical="center"/>
      <protection locked="0"/>
    </xf>
    <xf numFmtId="0" fontId="59" fillId="19" borderId="0" xfId="26" applyNumberFormat="1" applyFont="1" applyFill="1" applyBorder="1" applyAlignment="1" applyProtection="1">
      <alignment vertical="top" wrapText="1"/>
    </xf>
    <xf numFmtId="0" fontId="41" fillId="0" borderId="3" xfId="9" applyNumberFormat="1" applyFont="1" applyFill="1" applyAlignment="1" applyProtection="1"/>
    <xf numFmtId="0" fontId="41" fillId="0" borderId="3" xfId="9" applyNumberFormat="1" applyFont="1" applyFill="1" applyAlignment="1" applyProtection="1">
      <protection locked="0"/>
    </xf>
    <xf numFmtId="0" fontId="59" fillId="0" borderId="0" xfId="0" applyFont="1" applyProtection="1"/>
    <xf numFmtId="0" fontId="41" fillId="0" borderId="0" xfId="10" applyNumberFormat="1" applyFont="1" applyFill="1" applyBorder="1" applyAlignment="1" applyProtection="1"/>
    <xf numFmtId="14" fontId="0" fillId="0" borderId="0" xfId="0" applyNumberFormat="1" applyProtection="1"/>
    <xf numFmtId="14" fontId="59" fillId="0" borderId="0" xfId="0" applyNumberFormat="1" applyFont="1" applyProtection="1"/>
    <xf numFmtId="1" fontId="59" fillId="0" borderId="0" xfId="0" applyNumberFormat="1" applyFont="1" applyProtection="1"/>
    <xf numFmtId="0" fontId="66" fillId="0" borderId="0" xfId="0" applyFont="1" applyProtection="1"/>
    <xf numFmtId="14" fontId="68" fillId="0" borderId="0" xfId="28" applyNumberFormat="1" applyFont="1" applyFill="1" applyBorder="1" applyAlignment="1" applyProtection="1"/>
    <xf numFmtId="0" fontId="9" fillId="0" borderId="12" xfId="12" applyFont="1" applyFill="1" applyBorder="1" applyAlignment="1" applyProtection="1">
      <alignment horizontal="center" vertical="center" wrapText="1"/>
    </xf>
    <xf numFmtId="0" fontId="9" fillId="22" borderId="12" xfId="12" applyFont="1" applyFill="1" applyBorder="1" applyAlignment="1" applyProtection="1">
      <alignment horizontal="center" vertical="center" wrapText="1"/>
    </xf>
    <xf numFmtId="0" fontId="0" fillId="0" borderId="12" xfId="0" applyBorder="1"/>
    <xf numFmtId="0" fontId="58" fillId="0" borderId="12" xfId="12" applyNumberFormat="1" applyFont="1" applyFill="1" applyBorder="1" applyAlignment="1" applyProtection="1">
      <alignment horizontal="center" vertical="center" wrapText="1"/>
    </xf>
    <xf numFmtId="0" fontId="9" fillId="0" borderId="12" xfId="12" applyNumberFormat="1" applyFill="1" applyBorder="1" applyAlignment="1" applyProtection="1"/>
    <xf numFmtId="0" fontId="69" fillId="23" borderId="9" xfId="0" applyFont="1" applyFill="1" applyBorder="1"/>
    <xf numFmtId="14" fontId="69" fillId="23" borderId="9" xfId="0" applyNumberFormat="1" applyFont="1" applyFill="1" applyBorder="1"/>
    <xf numFmtId="0" fontId="69" fillId="22" borderId="9" xfId="0" quotePrefix="1" applyFont="1" applyFill="1" applyBorder="1"/>
    <xf numFmtId="1" fontId="61" fillId="24" borderId="15" xfId="0" applyNumberFormat="1" applyFont="1" applyFill="1" applyBorder="1" applyAlignment="1" applyProtection="1">
      <alignment horizontal="center" vertical="center"/>
      <protection locked="0"/>
    </xf>
    <xf numFmtId="14" fontId="61" fillId="24" borderId="15" xfId="0" applyNumberFormat="1" applyFont="1" applyFill="1" applyBorder="1" applyAlignment="1" applyProtection="1">
      <alignment horizontal="center" vertical="center"/>
      <protection locked="0"/>
    </xf>
    <xf numFmtId="1" fontId="61" fillId="7" borderId="16" xfId="11" applyNumberFormat="1" applyFont="1" applyBorder="1" applyAlignment="1" applyProtection="1">
      <alignment horizontal="center" vertical="center"/>
    </xf>
    <xf numFmtId="0" fontId="61" fillId="25" borderId="15" xfId="0" applyFont="1" applyFill="1" applyBorder="1" applyAlignment="1" applyProtection="1">
      <alignment horizontal="center" vertical="center"/>
    </xf>
    <xf numFmtId="49" fontId="61" fillId="24" borderId="15" xfId="0" applyNumberFormat="1" applyFont="1" applyFill="1" applyBorder="1" applyAlignment="1" applyProtection="1">
      <alignment horizontal="center" vertical="center" wrapText="1"/>
      <protection locked="0"/>
    </xf>
    <xf numFmtId="49" fontId="61" fillId="24" borderId="15" xfId="29" applyNumberFormat="1" applyFont="1" applyFill="1" applyBorder="1" applyAlignment="1" applyProtection="1">
      <alignment horizontal="center" vertical="center" wrapText="1"/>
      <protection locked="0"/>
    </xf>
    <xf numFmtId="0" fontId="61" fillId="24" borderId="15" xfId="0" applyFont="1" applyFill="1" applyBorder="1" applyAlignment="1" applyProtection="1">
      <alignment horizontal="center" vertical="center"/>
      <protection locked="0"/>
    </xf>
    <xf numFmtId="14" fontId="71" fillId="27" borderId="16" xfId="28" applyNumberFormat="1" applyFont="1" applyFill="1" applyBorder="1" applyAlignment="1" applyProtection="1">
      <alignment horizontal="center" vertical="center"/>
    </xf>
    <xf numFmtId="167" fontId="61" fillId="7" borderId="16" xfId="11" applyNumberFormat="1" applyFont="1" applyBorder="1" applyAlignment="1" applyProtection="1">
      <alignment horizontal="center" vertical="center"/>
    </xf>
    <xf numFmtId="1" fontId="71" fillId="28" borderId="16" xfId="28" applyNumberFormat="1" applyFont="1" applyFill="1" applyBorder="1" applyAlignment="1" applyProtection="1">
      <alignment horizontal="center" vertical="center"/>
    </xf>
    <xf numFmtId="14" fontId="61" fillId="7" borderId="17" xfId="11" applyNumberFormat="1" applyFont="1" applyBorder="1" applyAlignment="1" applyProtection="1">
      <alignment horizontal="center" vertical="center"/>
    </xf>
    <xf numFmtId="0" fontId="60" fillId="7" borderId="17" xfId="11" applyNumberFormat="1" applyFont="1" applyBorder="1" applyAlignment="1" applyProtection="1">
      <alignment horizontal="center" vertical="center" wrapText="1"/>
    </xf>
    <xf numFmtId="0" fontId="60" fillId="7" borderId="18" xfId="11" applyNumberFormat="1" applyFont="1" applyBorder="1" applyAlignment="1" applyProtection="1">
      <alignment horizontal="center" vertical="center" wrapText="1"/>
    </xf>
    <xf numFmtId="0" fontId="69" fillId="0" borderId="0" xfId="0" applyFont="1"/>
    <xf numFmtId="0" fontId="61" fillId="0" borderId="0" xfId="0" applyFont="1" applyProtection="1"/>
    <xf numFmtId="1" fontId="61" fillId="0" borderId="0" xfId="0" applyNumberFormat="1" applyFont="1" applyProtection="1"/>
    <xf numFmtId="49" fontId="61" fillId="24" borderId="20" xfId="0" applyNumberFormat="1" applyFont="1" applyFill="1" applyBorder="1" applyAlignment="1" applyProtection="1">
      <alignment horizontal="center" vertical="center" wrapText="1"/>
      <protection locked="0"/>
    </xf>
    <xf numFmtId="49" fontId="61" fillId="24" borderId="20" xfId="29" applyNumberFormat="1" applyFont="1" applyFill="1" applyBorder="1" applyAlignment="1" applyProtection="1">
      <alignment horizontal="center" vertical="center" wrapText="1"/>
      <protection locked="0"/>
    </xf>
    <xf numFmtId="0" fontId="61" fillId="24" borderId="20" xfId="0" applyFont="1" applyFill="1" applyBorder="1" applyAlignment="1" applyProtection="1">
      <alignment horizontal="center" vertical="center"/>
      <protection locked="0"/>
    </xf>
    <xf numFmtId="14" fontId="71" fillId="27" borderId="21" xfId="28" applyNumberFormat="1" applyFont="1" applyFill="1" applyBorder="1" applyAlignment="1" applyProtection="1">
      <alignment horizontal="center" vertical="center"/>
    </xf>
    <xf numFmtId="167" fontId="61" fillId="7" borderId="21" xfId="11" applyNumberFormat="1" applyFont="1" applyBorder="1" applyAlignment="1" applyProtection="1">
      <alignment horizontal="center" vertical="center"/>
    </xf>
    <xf numFmtId="1" fontId="71" fillId="28" borderId="21" xfId="28" applyNumberFormat="1" applyFont="1" applyFill="1" applyBorder="1" applyAlignment="1" applyProtection="1">
      <alignment horizontal="center" vertical="center"/>
    </xf>
    <xf numFmtId="14" fontId="61" fillId="7" borderId="22" xfId="11" applyNumberFormat="1" applyFont="1" applyBorder="1" applyAlignment="1" applyProtection="1">
      <alignment horizontal="center" vertical="center"/>
    </xf>
    <xf numFmtId="167" fontId="61" fillId="0" borderId="0" xfId="0" applyNumberFormat="1" applyFont="1" applyBorder="1" applyAlignment="1" applyProtection="1">
      <alignment horizontal="center" vertical="center"/>
    </xf>
    <xf numFmtId="0" fontId="61" fillId="0" borderId="0" xfId="0" applyFont="1" applyBorder="1" applyAlignment="1" applyProtection="1">
      <alignment horizontal="center" vertical="center" wrapText="1"/>
    </xf>
    <xf numFmtId="49" fontId="61" fillId="24" borderId="23" xfId="0" applyNumberFormat="1" applyFont="1" applyFill="1" applyBorder="1" applyAlignment="1" applyProtection="1">
      <alignment horizontal="center" vertical="center" wrapText="1"/>
      <protection locked="0"/>
    </xf>
    <xf numFmtId="49" fontId="61" fillId="24" borderId="23" xfId="29" applyNumberFormat="1" applyFont="1" applyFill="1" applyBorder="1" applyAlignment="1" applyProtection="1">
      <alignment horizontal="center" vertical="center" wrapText="1"/>
      <protection locked="0"/>
    </xf>
    <xf numFmtId="0" fontId="61" fillId="24" borderId="23" xfId="0" applyFont="1" applyFill="1" applyBorder="1" applyAlignment="1" applyProtection="1">
      <alignment horizontal="center" vertical="center"/>
      <protection locked="0"/>
    </xf>
    <xf numFmtId="167" fontId="61" fillId="7" borderId="24" xfId="11" applyNumberFormat="1" applyFont="1" applyBorder="1" applyAlignment="1" applyProtection="1">
      <alignment horizontal="center" vertical="center"/>
    </xf>
    <xf numFmtId="1" fontId="71" fillId="28" borderId="24" xfId="28" applyNumberFormat="1" applyFont="1" applyFill="1" applyBorder="1" applyAlignment="1" applyProtection="1">
      <alignment horizontal="center" vertical="center"/>
    </xf>
    <xf numFmtId="14" fontId="61" fillId="7" borderId="1" xfId="11" applyNumberFormat="1" applyFont="1" applyAlignment="1" applyProtection="1">
      <alignment horizontal="center" vertical="center"/>
    </xf>
    <xf numFmtId="1" fontId="71" fillId="0" borderId="0" xfId="28" applyNumberFormat="1" applyFont="1" applyFill="1" applyBorder="1" applyAlignment="1" applyProtection="1">
      <alignment horizontal="center" vertical="center"/>
    </xf>
    <xf numFmtId="0" fontId="61" fillId="0" borderId="0" xfId="0" applyFont="1" applyBorder="1" applyAlignment="1" applyProtection="1">
      <alignment horizontal="center" vertical="center"/>
    </xf>
    <xf numFmtId="14" fontId="61" fillId="0" borderId="0" xfId="0" applyNumberFormat="1" applyFont="1" applyBorder="1" applyAlignment="1" applyProtection="1">
      <alignment horizontal="center" vertical="center"/>
    </xf>
    <xf numFmtId="0" fontId="61" fillId="0" borderId="0" xfId="0" applyFont="1" applyFill="1" applyBorder="1" applyAlignment="1" applyProtection="1">
      <alignment horizontal="center" vertical="center"/>
    </xf>
    <xf numFmtId="1" fontId="60" fillId="0" borderId="0" xfId="11" applyNumberFormat="1" applyFont="1" applyFill="1" applyBorder="1" applyAlignment="1" applyProtection="1">
      <alignment horizontal="center" vertical="center"/>
    </xf>
    <xf numFmtId="49" fontId="61" fillId="24" borderId="25" xfId="29" applyNumberFormat="1" applyFont="1" applyFill="1" applyBorder="1" applyAlignment="1" applyProtection="1">
      <alignment horizontal="center" vertical="center" wrapText="1"/>
      <protection locked="0"/>
    </xf>
    <xf numFmtId="0" fontId="61" fillId="0" borderId="0" xfId="0" applyFont="1" applyBorder="1" applyProtection="1"/>
    <xf numFmtId="0" fontId="60" fillId="0" borderId="0" xfId="0" applyFont="1" applyBorder="1" applyAlignment="1" applyProtection="1">
      <alignment horizontal="center" vertical="center"/>
    </xf>
    <xf numFmtId="14" fontId="60" fillId="27" borderId="26" xfId="12" applyNumberFormat="1" applyFont="1" applyFill="1" applyBorder="1" applyAlignment="1" applyProtection="1">
      <alignment horizontal="center" vertical="center"/>
    </xf>
    <xf numFmtId="167" fontId="60" fillId="7" borderId="1" xfId="11" applyNumberFormat="1" applyFont="1" applyAlignment="1" applyProtection="1">
      <alignment horizontal="center" vertical="center"/>
    </xf>
    <xf numFmtId="0" fontId="72" fillId="0" borderId="26" xfId="28" applyNumberFormat="1" applyFont="1" applyFill="1" applyBorder="1" applyAlignment="1" applyProtection="1">
      <alignment horizontal="center" vertical="center"/>
    </xf>
    <xf numFmtId="1" fontId="72" fillId="0" borderId="26" xfId="28" applyNumberFormat="1" applyFont="1" applyFill="1" applyBorder="1" applyAlignment="1" applyProtection="1">
      <alignment horizontal="center" vertical="center"/>
    </xf>
    <xf numFmtId="14" fontId="60" fillId="7" borderId="1" xfId="11" applyNumberFormat="1" applyFont="1" applyAlignment="1" applyProtection="1">
      <alignment horizontal="center" vertical="center"/>
    </xf>
    <xf numFmtId="0" fontId="72" fillId="0" borderId="0" xfId="28" applyNumberFormat="1" applyFont="1" applyFill="1" applyBorder="1" applyAlignment="1" applyProtection="1">
      <alignment horizontal="center" vertical="center"/>
    </xf>
    <xf numFmtId="1" fontId="72" fillId="0" borderId="0" xfId="28" applyNumberFormat="1" applyFont="1" applyFill="1" applyBorder="1" applyAlignment="1" applyProtection="1">
      <alignment horizontal="center" vertical="center"/>
    </xf>
    <xf numFmtId="14" fontId="71" fillId="0" borderId="0" xfId="28" applyNumberFormat="1" applyFont="1" applyFill="1" applyBorder="1" applyAlignment="1" applyProtection="1">
      <alignment horizontal="center" vertical="center"/>
    </xf>
    <xf numFmtId="0" fontId="73" fillId="0" borderId="0" xfId="12" applyNumberFormat="1" applyFont="1" applyFill="1" applyBorder="1" applyAlignment="1" applyProtection="1">
      <alignment horizontal="left"/>
    </xf>
    <xf numFmtId="0" fontId="0" fillId="0" borderId="12"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22" borderId="12" xfId="0" applyFill="1" applyBorder="1" applyAlignment="1">
      <alignment horizontal="center" vertical="center"/>
    </xf>
    <xf numFmtId="10" fontId="0" fillId="22" borderId="12" xfId="0" applyNumberFormat="1" applyFill="1" applyBorder="1" applyAlignment="1">
      <alignment horizontal="center" vertical="center"/>
    </xf>
    <xf numFmtId="0" fontId="54" fillId="0" borderId="0" xfId="8" applyNumberFormat="1" applyFont="1" applyFill="1" applyBorder="1" applyAlignment="1" applyProtection="1">
      <alignment horizontal="center"/>
    </xf>
    <xf numFmtId="0" fontId="69" fillId="23" borderId="9" xfId="0" applyFont="1" applyFill="1" applyBorder="1" applyAlignment="1">
      <alignment vertical="center"/>
    </xf>
    <xf numFmtId="0" fontId="69" fillId="23" borderId="12" xfId="0" applyFont="1" applyFill="1" applyBorder="1" applyAlignment="1">
      <alignment vertical="center"/>
    </xf>
    <xf numFmtId="0" fontId="69" fillId="22" borderId="12" xfId="0" quotePrefix="1" applyFont="1" applyFill="1" applyBorder="1" applyAlignment="1">
      <alignment vertical="center"/>
    </xf>
    <xf numFmtId="14" fontId="69" fillId="23" borderId="12" xfId="0" applyNumberFormat="1" applyFont="1" applyFill="1" applyBorder="1" applyAlignment="1">
      <alignment horizontal="left" vertical="center"/>
    </xf>
    <xf numFmtId="0" fontId="69" fillId="23" borderId="12" xfId="0" applyFont="1" applyFill="1" applyBorder="1" applyAlignment="1">
      <alignment horizontal="left" vertical="center"/>
    </xf>
    <xf numFmtId="49" fontId="64" fillId="31" borderId="0" xfId="0" applyNumberFormat="1" applyFont="1" applyFill="1" applyAlignment="1" applyProtection="1">
      <alignment horizontal="center" vertical="center"/>
      <protection locked="0"/>
    </xf>
    <xf numFmtId="0" fontId="9" fillId="31" borderId="12" xfId="12" applyFont="1" applyFill="1" applyBorder="1" applyAlignment="1" applyProtection="1">
      <alignment horizontal="center" vertical="center" wrapText="1"/>
    </xf>
    <xf numFmtId="0" fontId="69" fillId="30" borderId="8" xfId="0" applyFont="1" applyFill="1" applyBorder="1" applyAlignment="1">
      <alignment horizontal="left" vertical="center"/>
    </xf>
    <xf numFmtId="0" fontId="69" fillId="30" borderId="8" xfId="0" applyFont="1" applyFill="1" applyBorder="1"/>
    <xf numFmtId="0" fontId="69" fillId="0" borderId="0" xfId="0" applyFont="1" applyFill="1"/>
    <xf numFmtId="0" fontId="74" fillId="32" borderId="0" xfId="0" applyFont="1" applyFill="1"/>
    <xf numFmtId="0" fontId="0" fillId="30" borderId="0" xfId="0" applyFill="1"/>
    <xf numFmtId="49" fontId="20" fillId="31" borderId="0" xfId="0" applyNumberFormat="1" applyFont="1" applyFill="1" applyAlignment="1" applyProtection="1">
      <alignment horizontal="center" vertical="center"/>
      <protection locked="0"/>
    </xf>
    <xf numFmtId="0" fontId="9" fillId="31" borderId="6" xfId="12" applyFont="1" applyFill="1" applyBorder="1" applyAlignment="1" applyProtection="1">
      <alignment horizontal="center" vertical="center" wrapText="1"/>
    </xf>
    <xf numFmtId="1" fontId="45" fillId="31" borderId="7" xfId="0" applyNumberFormat="1" applyFont="1" applyFill="1" applyBorder="1" applyAlignment="1" applyProtection="1">
      <alignment horizontal="center" vertical="center"/>
      <protection locked="0"/>
    </xf>
    <xf numFmtId="0" fontId="48" fillId="32" borderId="0" xfId="0" applyFont="1" applyFill="1"/>
    <xf numFmtId="0" fontId="45" fillId="32" borderId="0" xfId="0" applyFont="1" applyFill="1"/>
    <xf numFmtId="0" fontId="49" fillId="31" borderId="6" xfId="12" applyFont="1" applyFill="1" applyBorder="1" applyAlignment="1" applyProtection="1">
      <alignment horizontal="center" vertical="center" wrapText="1"/>
    </xf>
    <xf numFmtId="14" fontId="45" fillId="11" borderId="7" xfId="0" applyNumberFormat="1" applyFont="1" applyFill="1" applyBorder="1" applyAlignment="1" applyProtection="1">
      <alignment horizontal="left" vertical="center" wrapText="1"/>
      <protection locked="0"/>
    </xf>
    <xf numFmtId="0" fontId="41" fillId="0" borderId="0" xfId="9" applyFont="1" applyFill="1" applyBorder="1" applyAlignment="1" applyProtection="1"/>
    <xf numFmtId="0" fontId="41" fillId="0" borderId="0" xfId="9" applyFont="1" applyFill="1" applyBorder="1" applyAlignment="1" applyProtection="1">
      <protection locked="0"/>
    </xf>
    <xf numFmtId="0" fontId="41" fillId="0" borderId="0" xfId="9" applyFont="1" applyFill="1" applyBorder="1" applyAlignment="1" applyProtection="1">
      <alignment horizontal="center" vertical="center" wrapText="1"/>
      <protection locked="0"/>
    </xf>
    <xf numFmtId="0" fontId="81" fillId="0" borderId="0" xfId="0" applyFont="1" applyBorder="1" applyAlignment="1" applyProtection="1">
      <alignment horizontal="center" vertical="center" wrapText="1"/>
    </xf>
    <xf numFmtId="0" fontId="81" fillId="0" borderId="0" xfId="0" applyFont="1" applyAlignment="1" applyProtection="1">
      <alignment horizontal="center" vertical="center" wrapText="1"/>
    </xf>
    <xf numFmtId="0" fontId="81" fillId="0" borderId="0" xfId="0" applyFont="1" applyAlignment="1">
      <alignment horizontal="center" vertical="center" wrapText="1"/>
    </xf>
    <xf numFmtId="0" fontId="82" fillId="0" borderId="0" xfId="0" applyFont="1" applyProtection="1"/>
    <xf numFmtId="0" fontId="82" fillId="0" borderId="0" xfId="0" applyFont="1"/>
    <xf numFmtId="0" fontId="83" fillId="0" borderId="0" xfId="0" applyFont="1" applyAlignment="1">
      <alignment horizontal="center" vertical="center" wrapText="1"/>
    </xf>
    <xf numFmtId="0" fontId="84" fillId="30" borderId="0" xfId="0" applyFont="1" applyFill="1"/>
    <xf numFmtId="0" fontId="84" fillId="30" borderId="0" xfId="0" applyFont="1" applyFill="1" applyAlignment="1">
      <alignment vertical="center"/>
    </xf>
    <xf numFmtId="0" fontId="0" fillId="0" borderId="0" xfId="0" applyAlignment="1">
      <alignment horizontal="center" vertical="center"/>
    </xf>
    <xf numFmtId="9" fontId="45" fillId="16" borderId="12" xfId="30" applyFont="1" applyFill="1" applyBorder="1" applyAlignment="1">
      <alignment horizontal="center" vertical="center"/>
    </xf>
    <xf numFmtId="0" fontId="51" fillId="10" borderId="0" xfId="0" applyFont="1" applyFill="1" applyBorder="1" applyAlignment="1">
      <alignment horizontal="left" vertical="center" wrapText="1"/>
    </xf>
    <xf numFmtId="0" fontId="52" fillId="10" borderId="0" xfId="0" applyFont="1" applyFill="1" applyBorder="1" applyAlignment="1">
      <alignment horizontal="left" vertical="top" wrapText="1"/>
    </xf>
    <xf numFmtId="0" fontId="25" fillId="0" borderId="0" xfId="8" applyFont="1" applyFill="1" applyBorder="1" applyAlignment="1" applyProtection="1">
      <alignment horizontal="center" wrapText="1"/>
    </xf>
    <xf numFmtId="0" fontId="25" fillId="0" borderId="0" xfId="8" applyFont="1" applyFill="1" applyBorder="1" applyAlignment="1" applyProtection="1">
      <alignment horizontal="center"/>
    </xf>
    <xf numFmtId="0" fontId="24" fillId="13" borderId="12" xfId="8" applyFont="1" applyFill="1" applyBorder="1" applyAlignment="1" applyProtection="1">
      <alignment horizontal="left" vertical="center"/>
    </xf>
    <xf numFmtId="0" fontId="24" fillId="30" borderId="12" xfId="8" applyFont="1" applyFill="1" applyBorder="1" applyAlignment="1" applyProtection="1">
      <alignment horizontal="left" vertical="center"/>
    </xf>
    <xf numFmtId="0" fontId="30" fillId="15" borderId="8" xfId="8" applyFont="1" applyFill="1" applyBorder="1" applyAlignment="1" applyProtection="1">
      <alignment horizontal="left" vertical="center"/>
    </xf>
    <xf numFmtId="0" fontId="30" fillId="15" borderId="9" xfId="8" applyFont="1" applyFill="1" applyBorder="1" applyAlignment="1" applyProtection="1">
      <alignment horizontal="left" vertical="center"/>
    </xf>
    <xf numFmtId="0" fontId="30" fillId="15" borderId="10" xfId="8" applyFont="1" applyFill="1" applyBorder="1" applyAlignment="1" applyProtection="1">
      <alignment horizontal="left" vertical="center"/>
    </xf>
    <xf numFmtId="0" fontId="23" fillId="0" borderId="0" xfId="8" applyFont="1" applyFill="1" applyBorder="1" applyAlignment="1" applyProtection="1">
      <alignment horizontal="center" vertical="center"/>
    </xf>
    <xf numFmtId="0" fontId="23" fillId="0" borderId="14" xfId="8" applyFont="1" applyFill="1" applyBorder="1" applyAlignment="1" applyProtection="1">
      <alignment horizontal="center" vertical="center"/>
    </xf>
    <xf numFmtId="49" fontId="50" fillId="32" borderId="27" xfId="0" applyNumberFormat="1" applyFont="1" applyFill="1" applyBorder="1" applyAlignment="1" applyProtection="1">
      <alignment horizontal="left" vertical="center"/>
      <protection locked="0"/>
    </xf>
    <xf numFmtId="49" fontId="50" fillId="32" borderId="28" xfId="0" applyNumberFormat="1" applyFont="1" applyFill="1" applyBorder="1" applyAlignment="1" applyProtection="1">
      <alignment horizontal="left" vertical="center"/>
      <protection locked="0"/>
    </xf>
    <xf numFmtId="0" fontId="34" fillId="15" borderId="12" xfId="8" applyFont="1" applyFill="1" applyBorder="1" applyAlignment="1" applyProtection="1">
      <alignment horizontal="left" vertical="center"/>
    </xf>
    <xf numFmtId="0" fontId="24" fillId="13" borderId="0" xfId="8" applyFont="1" applyFill="1" applyBorder="1" applyAlignment="1" applyProtection="1">
      <alignment horizontal="left" vertical="center"/>
    </xf>
    <xf numFmtId="0" fontId="24" fillId="30" borderId="0" xfId="8" applyFont="1" applyFill="1" applyBorder="1" applyAlignment="1" applyProtection="1">
      <alignment horizontal="left" vertical="center"/>
    </xf>
    <xf numFmtId="0" fontId="23" fillId="0" borderId="0" xfId="8" applyFont="1" applyFill="1" applyBorder="1" applyAlignment="1" applyProtection="1">
      <alignment horizontal="right" vertical="center"/>
    </xf>
    <xf numFmtId="0" fontId="45" fillId="10" borderId="0" xfId="0" applyFont="1" applyFill="1" applyAlignment="1">
      <alignment horizontal="center" vertical="center"/>
    </xf>
    <xf numFmtId="0" fontId="45" fillId="10" borderId="14" xfId="0" applyFont="1" applyFill="1" applyBorder="1" applyAlignment="1">
      <alignment horizontal="center" vertical="center"/>
    </xf>
    <xf numFmtId="0" fontId="45" fillId="10" borderId="0" xfId="0" applyFont="1" applyFill="1" applyBorder="1" applyAlignment="1">
      <alignment horizontal="center" vertical="center"/>
    </xf>
    <xf numFmtId="0" fontId="77" fillId="10" borderId="0" xfId="0" applyFont="1" applyFill="1" applyBorder="1" applyAlignment="1">
      <alignment horizontal="center" vertical="center" wrapText="1"/>
    </xf>
    <xf numFmtId="0" fontId="78" fillId="10" borderId="0" xfId="0" applyFont="1" applyFill="1" applyBorder="1" applyAlignment="1">
      <alignment horizontal="left" vertical="top" wrapText="1"/>
    </xf>
    <xf numFmtId="0" fontId="54" fillId="0" borderId="0" xfId="8" applyNumberFormat="1" applyFont="1" applyFill="1" applyBorder="1" applyAlignment="1" applyProtection="1">
      <alignment horizontal="center" wrapText="1"/>
    </xf>
    <xf numFmtId="0" fontId="54" fillId="0" borderId="0" xfId="8" applyNumberFormat="1" applyFont="1" applyFill="1" applyBorder="1" applyAlignment="1" applyProtection="1">
      <alignment horizontal="center"/>
    </xf>
    <xf numFmtId="0" fontId="23" fillId="19" borderId="12" xfId="26" applyNumberFormat="1" applyFont="1" applyFill="1" applyBorder="1" applyAlignment="1" applyProtection="1">
      <alignment horizontal="left" vertical="center"/>
    </xf>
    <xf numFmtId="0" fontId="61" fillId="19" borderId="0" xfId="26" applyNumberFormat="1" applyFont="1" applyFill="1" applyBorder="1" applyAlignment="1" applyProtection="1">
      <alignment horizontal="left" vertical="top" wrapText="1"/>
    </xf>
    <xf numFmtId="0" fontId="63" fillId="0" borderId="0" xfId="12" applyFont="1" applyFill="1" applyBorder="1" applyAlignment="1" applyProtection="1">
      <alignment horizontal="center"/>
    </xf>
    <xf numFmtId="49" fontId="60" fillId="29" borderId="19" xfId="12" applyNumberFormat="1" applyFont="1" applyFill="1" applyBorder="1" applyAlignment="1" applyProtection="1">
      <alignment horizontal="center" vertical="center" wrapText="1"/>
      <protection locked="0"/>
    </xf>
    <xf numFmtId="49" fontId="60" fillId="29" borderId="20" xfId="12" applyNumberFormat="1" applyFont="1" applyFill="1" applyBorder="1" applyAlignment="1" applyProtection="1">
      <alignment horizontal="center" vertical="center" wrapText="1"/>
      <protection locked="0"/>
    </xf>
    <xf numFmtId="0" fontId="55" fillId="0" borderId="0" xfId="8" applyFont="1" applyFill="1" applyBorder="1" applyAlignment="1" applyProtection="1">
      <alignment horizontal="left" vertical="center" indent="1"/>
    </xf>
    <xf numFmtId="0" fontId="55" fillId="0" borderId="14" xfId="8" applyFont="1" applyFill="1" applyBorder="1" applyAlignment="1" applyProtection="1">
      <alignment horizontal="left" vertical="center" indent="1"/>
    </xf>
    <xf numFmtId="0" fontId="24" fillId="13" borderId="8" xfId="8" applyFont="1" applyFill="1" applyBorder="1" applyAlignment="1" applyProtection="1">
      <alignment horizontal="left" vertical="center"/>
    </xf>
    <xf numFmtId="0" fontId="24" fillId="13" borderId="9" xfId="8" applyFont="1" applyFill="1" applyBorder="1" applyAlignment="1" applyProtection="1">
      <alignment horizontal="left" vertical="center"/>
    </xf>
    <xf numFmtId="0" fontId="24" fillId="13" borderId="10" xfId="8" applyFont="1" applyFill="1" applyBorder="1" applyAlignment="1" applyProtection="1">
      <alignment horizontal="left" vertical="center"/>
    </xf>
    <xf numFmtId="0" fontId="23" fillId="30" borderId="8" xfId="8" applyFont="1" applyFill="1" applyBorder="1" applyAlignment="1" applyProtection="1">
      <alignment horizontal="center" vertical="center"/>
    </xf>
    <xf numFmtId="0" fontId="23" fillId="30" borderId="9" xfId="8" applyFont="1" applyFill="1" applyBorder="1" applyAlignment="1" applyProtection="1">
      <alignment horizontal="center" vertical="center"/>
    </xf>
    <xf numFmtId="0" fontId="23" fillId="30" borderId="10" xfId="8" applyFont="1" applyFill="1" applyBorder="1" applyAlignment="1" applyProtection="1">
      <alignment horizontal="center" vertical="center"/>
    </xf>
    <xf numFmtId="0" fontId="59" fillId="19" borderId="0" xfId="26" applyNumberFormat="1" applyFont="1" applyFill="1" applyBorder="1" applyAlignment="1" applyProtection="1">
      <alignment horizontal="left" wrapText="1"/>
    </xf>
    <xf numFmtId="0" fontId="0" fillId="0" borderId="0" xfId="0" applyAlignment="1">
      <alignment wrapText="1"/>
    </xf>
    <xf numFmtId="0" fontId="0" fillId="0" borderId="0" xfId="0" applyAlignment="1">
      <alignment horizontal="center" vertical="center"/>
    </xf>
    <xf numFmtId="0" fontId="0" fillId="0" borderId="14" xfId="0" applyBorder="1" applyAlignment="1">
      <alignment horizontal="center" vertical="center"/>
    </xf>
  </cellXfs>
  <cellStyles count="31">
    <cellStyle name="Accent" xfId="2"/>
    <cellStyle name="Accent 1" xfId="3"/>
    <cellStyle name="Accent 2" xfId="4"/>
    <cellStyle name="Accent 3" xfId="5"/>
    <cellStyle name="Bad" xfId="6"/>
    <cellStyle name="Error" xfId="7"/>
    <cellStyle name="Excel Built-in Bad" xfId="29"/>
    <cellStyle name="Excel Built-in Explanatory Text" xfId="28"/>
    <cellStyle name="Excel Built-in Heading 1" xfId="8"/>
    <cellStyle name="Excel Built-in Heading 3" xfId="9"/>
    <cellStyle name="Excel Built-in Heading 4" xfId="10"/>
    <cellStyle name="Excel Built-in Neutral" xfId="27"/>
    <cellStyle name="Excel Built-in Output" xfId="11"/>
    <cellStyle name="Excel Built-in Title" xfId="26"/>
    <cellStyle name="Excel Built-in Total" xfId="12"/>
    <cellStyle name="Footnote" xfId="13"/>
    <cellStyle name="Good" xfId="14"/>
    <cellStyle name="Heading" xfId="15"/>
    <cellStyle name="Heading (user)" xfId="16"/>
    <cellStyle name="Heading 1" xfId="17"/>
    <cellStyle name="Heading 2" xfId="18"/>
    <cellStyle name="Heading1" xfId="19"/>
    <cellStyle name="Neutral" xfId="20"/>
    <cellStyle name="Normal" xfId="0" builtinId="0" customBuiltin="1"/>
    <cellStyle name="Note" xfId="1" builtinId="10" customBuiltin="1"/>
    <cellStyle name="Pourcentage" xfId="30" builtinId="5"/>
    <cellStyle name="Result" xfId="21"/>
    <cellStyle name="Result2" xfId="22"/>
    <cellStyle name="Status" xfId="23"/>
    <cellStyle name="Text" xfId="24"/>
    <cellStyle name="Warning" xfId="25"/>
  </cellStyles>
  <dxfs count="0"/>
  <tableStyles count="0" defaultTableStyle="TableStyleMedium2" defaultPivotStyle="PivotStyleLight16"/>
  <colors>
    <mruColors>
      <color rgb="FFCCFFCC"/>
      <color rgb="FFCCECFF"/>
      <color rgb="FFCCFFFF"/>
      <color rgb="FFD6E9C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72"/>
  <sheetViews>
    <sheetView tabSelected="1" topLeftCell="A7" zoomScaleNormal="100" workbookViewId="0">
      <selection activeCell="H12" sqref="H12"/>
    </sheetView>
  </sheetViews>
  <sheetFormatPr baseColWidth="10" defaultRowHeight="14.25"/>
  <cols>
    <col min="1" max="1" width="15.75" style="1" customWidth="1"/>
    <col min="2" max="2" width="8.75" style="1" customWidth="1"/>
    <col min="3" max="3" width="14" style="1" customWidth="1"/>
    <col min="4" max="5" width="11" style="1" customWidth="1"/>
    <col min="6" max="6" width="9.75" style="1" customWidth="1"/>
    <col min="7" max="7" width="13.375" style="1" customWidth="1"/>
    <col min="8" max="8" width="14.75" style="1" customWidth="1"/>
    <col min="9" max="9" width="13.75" style="1" customWidth="1"/>
    <col min="10" max="10" width="15.625" style="1" customWidth="1"/>
    <col min="11" max="11" width="11" style="1" customWidth="1"/>
    <col min="12" max="12" width="11.875" style="1" customWidth="1"/>
    <col min="13" max="13" width="12.25" style="1" customWidth="1"/>
    <col min="14" max="14" width="12.5" style="1" customWidth="1"/>
    <col min="15" max="15" width="15.875" style="1" customWidth="1"/>
    <col min="16" max="16" width="11" style="1" customWidth="1"/>
    <col min="17" max="17" width="22.25" style="1" customWidth="1"/>
    <col min="18" max="18" width="11" style="1" customWidth="1"/>
    <col min="19" max="19" width="14.375" style="1" customWidth="1"/>
    <col min="20" max="20" width="16.875" style="1" customWidth="1"/>
    <col min="21" max="21" width="18.75" style="1" customWidth="1"/>
    <col min="22" max="22" width="20.625" style="1" customWidth="1"/>
  </cols>
  <sheetData>
    <row r="1" spans="1:22" ht="55.5" customHeight="1">
      <c r="A1" s="187" t="s">
        <v>208</v>
      </c>
      <c r="B1" s="188"/>
      <c r="C1" s="188"/>
      <c r="D1" s="188"/>
      <c r="E1" s="188"/>
      <c r="F1" s="188"/>
      <c r="G1" s="188"/>
      <c r="H1" s="188"/>
      <c r="I1" s="188"/>
      <c r="J1" s="188"/>
      <c r="K1" s="188"/>
      <c r="L1" s="188"/>
      <c r="M1" s="188"/>
      <c r="N1" s="188"/>
      <c r="O1" s="188"/>
      <c r="P1" s="188"/>
      <c r="Q1" s="188"/>
      <c r="R1" s="188"/>
      <c r="S1" s="188"/>
      <c r="T1" s="188"/>
      <c r="U1" s="188"/>
      <c r="V1" s="188"/>
    </row>
    <row r="2" spans="1:22" ht="39.950000000000003" customHeight="1">
      <c r="A2" s="9" t="s">
        <v>25</v>
      </c>
      <c r="B2" s="189"/>
      <c r="C2" s="189"/>
      <c r="D2" s="189"/>
      <c r="E2" s="189"/>
      <c r="F2" s="189"/>
      <c r="G2" s="11"/>
      <c r="H2" s="11"/>
      <c r="I2" s="11"/>
      <c r="J2" s="8"/>
      <c r="K2" s="8"/>
      <c r="L2" s="8"/>
      <c r="M2" s="8"/>
      <c r="N2" s="8"/>
      <c r="O2" s="8"/>
      <c r="P2" s="8"/>
      <c r="Q2" s="8"/>
      <c r="R2" s="8"/>
      <c r="S2" s="8"/>
      <c r="T2" s="8"/>
      <c r="U2" s="8"/>
      <c r="V2" s="8"/>
    </row>
    <row r="3" spans="1:22" ht="39.950000000000003" customHeight="1">
      <c r="A3" s="10" t="s">
        <v>26</v>
      </c>
      <c r="B3" s="190"/>
      <c r="C3" s="190"/>
      <c r="D3" s="190"/>
      <c r="E3" s="190"/>
      <c r="F3" s="190"/>
      <c r="G3" s="11"/>
      <c r="H3" s="194" t="s">
        <v>27</v>
      </c>
      <c r="I3" s="195"/>
      <c r="J3" s="191"/>
      <c r="K3" s="192"/>
      <c r="L3" s="192"/>
      <c r="M3" s="192"/>
      <c r="N3" s="192"/>
      <c r="O3" s="192"/>
      <c r="P3" s="192"/>
      <c r="Q3" s="192"/>
      <c r="R3" s="192"/>
      <c r="S3" s="192"/>
      <c r="T3" s="192"/>
      <c r="U3" s="193"/>
      <c r="V3" s="8"/>
    </row>
    <row r="4" spans="1:22" ht="26.25">
      <c r="A4" s="8"/>
      <c r="B4" s="8"/>
      <c r="C4" s="8"/>
      <c r="D4" s="8"/>
      <c r="E4" s="8"/>
      <c r="F4" s="8"/>
      <c r="G4" s="8"/>
      <c r="H4" s="8"/>
      <c r="I4" s="8"/>
      <c r="J4" s="8"/>
      <c r="K4" s="8"/>
      <c r="L4" s="8"/>
      <c r="M4" s="8"/>
      <c r="N4" s="8"/>
      <c r="O4" s="8"/>
      <c r="P4" s="8"/>
      <c r="Q4" s="8"/>
      <c r="R4" s="8"/>
      <c r="S4" s="8"/>
      <c r="T4" s="8"/>
      <c r="U4" s="8"/>
      <c r="V4" s="8"/>
    </row>
    <row r="5" spans="1:22" ht="15">
      <c r="A5" s="2"/>
      <c r="B5" s="2"/>
      <c r="C5" s="2"/>
      <c r="D5" s="2"/>
      <c r="E5" s="2"/>
      <c r="F5" s="2"/>
      <c r="G5" s="2"/>
      <c r="H5" s="2"/>
      <c r="I5" s="2"/>
      <c r="J5" s="2"/>
      <c r="K5" s="2"/>
      <c r="L5" s="2"/>
      <c r="M5" s="2"/>
      <c r="N5" s="2"/>
      <c r="O5" s="2"/>
      <c r="P5" s="2"/>
      <c r="Q5" s="2"/>
      <c r="R5" s="2"/>
      <c r="S5" s="2"/>
      <c r="T5" s="2"/>
      <c r="U5" s="2"/>
      <c r="V5" s="2"/>
    </row>
    <row r="6" spans="1:22" ht="15">
      <c r="A6" s="3" t="s">
        <v>0</v>
      </c>
      <c r="B6" s="2"/>
      <c r="C6" s="2"/>
      <c r="D6" s="2"/>
      <c r="E6" s="2"/>
      <c r="F6" s="16" t="s">
        <v>1</v>
      </c>
      <c r="G6" s="15"/>
      <c r="H6" s="15"/>
      <c r="I6" s="15"/>
      <c r="J6" s="15"/>
      <c r="K6" s="15"/>
      <c r="L6" s="15"/>
      <c r="M6" s="15"/>
      <c r="N6" s="15"/>
      <c r="O6" s="15"/>
      <c r="P6" s="15"/>
      <c r="Q6" s="15"/>
      <c r="R6" s="15"/>
      <c r="S6" s="15"/>
      <c r="T6" s="2"/>
      <c r="U6" s="2"/>
      <c r="V6" s="2"/>
    </row>
    <row r="7" spans="1:22" ht="15">
      <c r="A7" s="165" t="s">
        <v>102</v>
      </c>
      <c r="B7" s="2" t="s">
        <v>2</v>
      </c>
      <c r="C7" s="2"/>
      <c r="D7" s="2"/>
      <c r="E7" s="2"/>
      <c r="F7" s="15" t="s">
        <v>60</v>
      </c>
      <c r="G7" s="15"/>
      <c r="H7" s="15"/>
      <c r="I7" s="15"/>
      <c r="J7" s="15"/>
      <c r="K7" s="15"/>
      <c r="L7" s="15"/>
      <c r="M7" s="15"/>
      <c r="N7" s="15"/>
      <c r="O7" s="15"/>
      <c r="P7" s="15"/>
      <c r="Q7" s="15"/>
      <c r="R7" s="15"/>
      <c r="S7" s="15"/>
      <c r="T7" s="2"/>
      <c r="U7" s="2"/>
      <c r="V7" s="2"/>
    </row>
    <row r="8" spans="1:22" ht="15">
      <c r="A8" s="4" t="s">
        <v>3</v>
      </c>
      <c r="B8" s="2" t="s">
        <v>4</v>
      </c>
      <c r="C8" s="2"/>
      <c r="D8" s="2"/>
      <c r="E8" s="2"/>
      <c r="F8" s="15" t="s">
        <v>61</v>
      </c>
      <c r="G8" s="15"/>
      <c r="H8" s="15"/>
      <c r="I8" s="15"/>
      <c r="J8" s="15"/>
      <c r="K8" s="15"/>
      <c r="L8" s="15"/>
      <c r="M8" s="15"/>
      <c r="N8" s="15"/>
      <c r="O8" s="15"/>
      <c r="P8" s="15"/>
      <c r="Q8" s="15"/>
      <c r="R8" s="15"/>
      <c r="S8" s="15"/>
      <c r="T8" s="2"/>
      <c r="U8" s="2"/>
      <c r="V8" s="2"/>
    </row>
    <row r="9" spans="1:22" ht="15">
      <c r="A9" s="5"/>
      <c r="B9" s="2"/>
      <c r="C9" s="2"/>
      <c r="D9" s="2"/>
      <c r="E9" s="2"/>
      <c r="F9" s="15" t="s">
        <v>5</v>
      </c>
      <c r="G9" s="15"/>
      <c r="H9" s="15"/>
      <c r="I9" s="15"/>
      <c r="J9" s="15"/>
      <c r="K9" s="15"/>
      <c r="L9" s="15"/>
      <c r="M9" s="15"/>
      <c r="N9" s="15"/>
      <c r="O9" s="15"/>
      <c r="P9" s="15"/>
      <c r="Q9" s="15"/>
      <c r="R9" s="15"/>
      <c r="S9" s="15"/>
      <c r="T9" s="2"/>
      <c r="U9" s="2"/>
      <c r="V9" s="2"/>
    </row>
    <row r="10" spans="1:22" ht="15">
      <c r="A10" s="6"/>
      <c r="B10" s="6"/>
      <c r="C10" s="2"/>
      <c r="D10" s="2"/>
      <c r="E10" s="6"/>
      <c r="F10" s="6"/>
      <c r="G10" s="6"/>
      <c r="H10" s="6"/>
      <c r="I10" s="6"/>
      <c r="J10" s="6"/>
      <c r="K10" s="6"/>
      <c r="L10" s="6"/>
      <c r="M10" s="6"/>
      <c r="N10" s="6"/>
      <c r="O10" s="6"/>
      <c r="P10" s="6"/>
      <c r="Q10" s="6"/>
      <c r="R10" s="6"/>
      <c r="S10" s="6"/>
      <c r="T10" s="6"/>
      <c r="U10" s="6"/>
      <c r="V10" s="6"/>
    </row>
    <row r="11" spans="1:22" ht="74.25" customHeight="1">
      <c r="A11" s="170" t="s">
        <v>11</v>
      </c>
      <c r="B11" s="60" t="s">
        <v>12</v>
      </c>
      <c r="C11" s="60" t="s">
        <v>13</v>
      </c>
      <c r="D11" s="60" t="s">
        <v>14</v>
      </c>
      <c r="E11" s="60" t="s">
        <v>15</v>
      </c>
      <c r="F11" s="60" t="s">
        <v>16</v>
      </c>
      <c r="G11" s="60" t="s">
        <v>62</v>
      </c>
      <c r="H11" s="61" t="s">
        <v>209</v>
      </c>
      <c r="I11" s="60" t="s">
        <v>49</v>
      </c>
      <c r="J11" s="60" t="s">
        <v>59</v>
      </c>
      <c r="K11" s="60" t="s">
        <v>63</v>
      </c>
      <c r="L11" s="60" t="s">
        <v>17</v>
      </c>
      <c r="M11" s="62" t="s">
        <v>210</v>
      </c>
      <c r="N11" s="60" t="s">
        <v>18</v>
      </c>
      <c r="O11" s="60" t="s">
        <v>19</v>
      </c>
      <c r="P11" s="60" t="s">
        <v>20</v>
      </c>
      <c r="Q11" s="60" t="s">
        <v>64</v>
      </c>
      <c r="R11" s="60" t="s">
        <v>21</v>
      </c>
      <c r="S11" s="60" t="s">
        <v>22</v>
      </c>
      <c r="T11" s="62" t="s">
        <v>65</v>
      </c>
      <c r="U11" s="60" t="s">
        <v>23</v>
      </c>
      <c r="V11" s="60" t="s">
        <v>24</v>
      </c>
    </row>
    <row r="12" spans="1:22" s="34" customFormat="1" ht="15">
      <c r="A12" s="167"/>
      <c r="B12" s="36"/>
      <c r="C12" s="37"/>
      <c r="D12" s="37"/>
      <c r="E12" s="38"/>
      <c r="F12" s="38"/>
      <c r="G12" s="39"/>
      <c r="H12" s="40" t="str">
        <f>DATEDIF(G12,Sources!$K$4,"y")&amp;"ans" &amp; DATEDIF(G12,Sources!$K$4,"ym") &amp; "mois"</f>
        <v>125ans0mois</v>
      </c>
      <c r="I12" s="38"/>
      <c r="J12" s="38"/>
      <c r="K12" s="39"/>
      <c r="L12" s="38"/>
      <c r="M12" s="41"/>
      <c r="N12" s="42"/>
      <c r="O12" s="43"/>
      <c r="P12" s="43"/>
      <c r="Q12" s="43"/>
      <c r="R12" s="171"/>
      <c r="S12" s="43"/>
      <c r="T12" s="43"/>
      <c r="U12" s="43"/>
      <c r="V12" s="44"/>
    </row>
    <row r="13" spans="1:22" ht="15">
      <c r="A13" s="45"/>
      <c r="B13" s="45"/>
      <c r="C13" s="46"/>
      <c r="D13" s="46"/>
      <c r="E13" s="46"/>
      <c r="F13" s="46"/>
      <c r="G13" s="46"/>
      <c r="H13" s="47"/>
      <c r="I13" s="46"/>
      <c r="J13" s="46"/>
      <c r="K13" s="46"/>
      <c r="L13" s="46"/>
      <c r="M13" s="46"/>
      <c r="N13" s="46"/>
      <c r="O13" s="43"/>
      <c r="P13" s="43"/>
      <c r="Q13" s="43"/>
      <c r="R13" s="171"/>
      <c r="S13" s="43"/>
      <c r="T13" s="43"/>
      <c r="U13" s="43"/>
      <c r="V13" s="44"/>
    </row>
    <row r="14" spans="1:22" ht="15">
      <c r="A14" s="45"/>
      <c r="B14" s="45"/>
      <c r="C14" s="46"/>
      <c r="D14" s="46"/>
      <c r="E14" s="46"/>
      <c r="F14" s="46"/>
      <c r="G14" s="46"/>
      <c r="H14" s="47"/>
      <c r="I14" s="46"/>
      <c r="J14" s="46"/>
      <c r="K14" s="46"/>
      <c r="L14" s="46"/>
      <c r="M14" s="46"/>
      <c r="N14" s="46"/>
      <c r="O14" s="43"/>
      <c r="P14" s="43"/>
      <c r="Q14" s="43"/>
      <c r="R14" s="171"/>
      <c r="S14" s="43"/>
      <c r="T14" s="43"/>
      <c r="U14" s="43"/>
      <c r="V14" s="44"/>
    </row>
    <row r="15" spans="1:22" ht="15">
      <c r="A15" s="45"/>
      <c r="B15" s="45"/>
      <c r="C15" s="46"/>
      <c r="D15" s="46"/>
      <c r="E15" s="46"/>
      <c r="F15" s="46"/>
      <c r="G15" s="46"/>
      <c r="H15" s="47"/>
      <c r="I15" s="46"/>
      <c r="J15" s="46"/>
      <c r="K15" s="46"/>
      <c r="L15" s="46"/>
      <c r="M15" s="46"/>
      <c r="N15" s="46"/>
      <c r="O15" s="43"/>
      <c r="P15" s="43"/>
      <c r="Q15" s="43"/>
      <c r="R15" s="171"/>
      <c r="S15" s="43"/>
      <c r="T15" s="43"/>
      <c r="U15" s="43"/>
      <c r="V15" s="44"/>
    </row>
    <row r="16" spans="1:22" ht="15">
      <c r="A16" s="45"/>
      <c r="B16" s="45"/>
      <c r="C16" s="46"/>
      <c r="D16" s="46"/>
      <c r="E16" s="46"/>
      <c r="F16" s="46"/>
      <c r="G16" s="46"/>
      <c r="H16" s="47"/>
      <c r="I16" s="46"/>
      <c r="J16" s="46"/>
      <c r="K16" s="46"/>
      <c r="L16" s="46"/>
      <c r="M16" s="46"/>
      <c r="N16" s="46"/>
      <c r="O16" s="43"/>
      <c r="P16" s="43"/>
      <c r="Q16" s="43"/>
      <c r="R16" s="171"/>
      <c r="S16" s="43"/>
      <c r="T16" s="43"/>
      <c r="U16" s="43"/>
      <c r="V16" s="44"/>
    </row>
    <row r="17" spans="1:22" ht="15">
      <c r="A17" s="45"/>
      <c r="B17" s="45"/>
      <c r="C17" s="46"/>
      <c r="D17" s="46"/>
      <c r="E17" s="46"/>
      <c r="F17" s="46"/>
      <c r="G17" s="46"/>
      <c r="H17" s="47"/>
      <c r="I17" s="46"/>
      <c r="J17" s="46"/>
      <c r="K17" s="46"/>
      <c r="L17" s="46"/>
      <c r="M17" s="46"/>
      <c r="N17" s="46"/>
      <c r="O17" s="43"/>
      <c r="P17" s="43"/>
      <c r="Q17" s="43"/>
      <c r="R17" s="171"/>
      <c r="S17" s="43"/>
      <c r="T17" s="43"/>
      <c r="U17" s="43"/>
      <c r="V17" s="44"/>
    </row>
    <row r="18" spans="1:22" ht="15">
      <c r="A18" s="45"/>
      <c r="B18" s="45"/>
      <c r="C18" s="46"/>
      <c r="D18" s="46"/>
      <c r="E18" s="46"/>
      <c r="F18" s="46"/>
      <c r="G18" s="46"/>
      <c r="H18" s="47"/>
      <c r="I18" s="46"/>
      <c r="J18" s="46"/>
      <c r="K18" s="46"/>
      <c r="L18" s="46"/>
      <c r="M18" s="46"/>
      <c r="N18" s="46"/>
      <c r="O18" s="43"/>
      <c r="P18" s="43"/>
      <c r="Q18" s="43"/>
      <c r="R18" s="171"/>
      <c r="S18" s="43"/>
      <c r="T18" s="43"/>
      <c r="U18" s="43"/>
      <c r="V18" s="44"/>
    </row>
    <row r="19" spans="1:22" ht="15">
      <c r="A19" s="45"/>
      <c r="B19" s="45"/>
      <c r="C19" s="46"/>
      <c r="D19" s="46"/>
      <c r="E19" s="46"/>
      <c r="F19" s="46"/>
      <c r="G19" s="46"/>
      <c r="H19" s="47"/>
      <c r="I19" s="46"/>
      <c r="J19" s="46"/>
      <c r="K19" s="46"/>
      <c r="L19" s="46"/>
      <c r="M19" s="46"/>
      <c r="N19" s="46"/>
      <c r="O19" s="43"/>
      <c r="P19" s="43"/>
      <c r="Q19" s="43"/>
      <c r="R19" s="171"/>
      <c r="S19" s="43"/>
      <c r="T19" s="43"/>
      <c r="U19" s="43"/>
      <c r="V19" s="44"/>
    </row>
    <row r="20" spans="1:22" ht="15">
      <c r="A20" s="45"/>
      <c r="B20" s="45"/>
      <c r="C20" s="46"/>
      <c r="D20" s="46"/>
      <c r="E20" s="46"/>
      <c r="F20" s="46"/>
      <c r="G20" s="46"/>
      <c r="H20" s="47"/>
      <c r="I20" s="46"/>
      <c r="J20" s="46"/>
      <c r="K20" s="46"/>
      <c r="L20" s="46"/>
      <c r="M20" s="46"/>
      <c r="N20" s="46"/>
      <c r="O20" s="43"/>
      <c r="P20" s="43"/>
      <c r="Q20" s="43"/>
      <c r="R20" s="171"/>
      <c r="S20" s="43"/>
      <c r="T20" s="43"/>
      <c r="U20" s="43"/>
      <c r="V20" s="44"/>
    </row>
    <row r="21" spans="1:22" ht="15">
      <c r="A21" s="45"/>
      <c r="B21" s="45"/>
      <c r="C21" s="46"/>
      <c r="D21" s="46"/>
      <c r="E21" s="46"/>
      <c r="F21" s="46"/>
      <c r="G21" s="46"/>
      <c r="H21" s="47"/>
      <c r="I21" s="46"/>
      <c r="J21" s="46"/>
      <c r="K21" s="46"/>
      <c r="L21" s="46"/>
      <c r="M21" s="46"/>
      <c r="N21" s="46"/>
      <c r="O21" s="43"/>
      <c r="P21" s="43"/>
      <c r="Q21" s="43"/>
      <c r="R21" s="171"/>
      <c r="S21" s="43"/>
      <c r="T21" s="43"/>
      <c r="U21" s="43"/>
      <c r="V21" s="44"/>
    </row>
    <row r="22" spans="1:22" ht="15">
      <c r="A22" s="45"/>
      <c r="B22" s="45"/>
      <c r="C22" s="46"/>
      <c r="D22" s="46"/>
      <c r="E22" s="46"/>
      <c r="F22" s="46"/>
      <c r="G22" s="46"/>
      <c r="H22" s="47"/>
      <c r="I22" s="46"/>
      <c r="J22" s="46"/>
      <c r="K22" s="46"/>
      <c r="L22" s="46"/>
      <c r="M22" s="46"/>
      <c r="N22" s="46"/>
      <c r="O22" s="43"/>
      <c r="P22" s="43"/>
      <c r="Q22" s="43"/>
      <c r="R22" s="171"/>
      <c r="S22" s="43"/>
      <c r="T22" s="43"/>
      <c r="U22" s="43"/>
      <c r="V22" s="44"/>
    </row>
    <row r="23" spans="1:22" ht="15">
      <c r="A23" s="45"/>
      <c r="B23" s="45"/>
      <c r="C23" s="46"/>
      <c r="D23" s="46"/>
      <c r="E23" s="46"/>
      <c r="F23" s="46"/>
      <c r="G23" s="46"/>
      <c r="H23" s="47"/>
      <c r="I23" s="46"/>
      <c r="J23" s="46"/>
      <c r="K23" s="46"/>
      <c r="L23" s="46"/>
      <c r="M23" s="46"/>
      <c r="N23" s="46"/>
      <c r="O23" s="43"/>
      <c r="P23" s="43"/>
      <c r="Q23" s="43"/>
      <c r="R23" s="171"/>
      <c r="S23" s="43"/>
      <c r="T23" s="43"/>
      <c r="U23" s="43"/>
      <c r="V23" s="44"/>
    </row>
    <row r="24" spans="1:22" ht="15">
      <c r="A24" s="45"/>
      <c r="B24" s="45"/>
      <c r="C24" s="46"/>
      <c r="D24" s="46"/>
      <c r="E24" s="46"/>
      <c r="F24" s="46"/>
      <c r="G24" s="46"/>
      <c r="H24" s="47"/>
      <c r="I24" s="46"/>
      <c r="J24" s="46"/>
      <c r="K24" s="46"/>
      <c r="L24" s="46"/>
      <c r="M24" s="46"/>
      <c r="N24" s="46"/>
      <c r="O24" s="43"/>
      <c r="P24" s="43"/>
      <c r="Q24" s="43"/>
      <c r="R24" s="171"/>
      <c r="S24" s="43"/>
      <c r="T24" s="43"/>
      <c r="U24" s="43"/>
      <c r="V24" s="44"/>
    </row>
    <row r="25" spans="1:22" ht="15">
      <c r="A25" s="167"/>
      <c r="B25" s="36"/>
      <c r="C25" s="37"/>
      <c r="D25" s="37"/>
      <c r="E25" s="38"/>
      <c r="F25" s="38"/>
      <c r="G25" s="39"/>
      <c r="H25" s="40" t="str">
        <f>DATEDIF(G25,Sources!$K$4,"y")&amp;"ans" &amp; DATEDIF(G25,Sources!$K$4,"ym") &amp; "mois"</f>
        <v>125ans0mois</v>
      </c>
      <c r="I25" s="38"/>
      <c r="J25" s="38"/>
      <c r="K25" s="39"/>
      <c r="L25" s="38"/>
      <c r="M25" s="41"/>
      <c r="N25" s="42"/>
      <c r="O25" s="43"/>
      <c r="P25" s="43"/>
      <c r="Q25" s="43"/>
      <c r="R25" s="171"/>
      <c r="S25" s="43"/>
      <c r="T25" s="43"/>
      <c r="U25" s="43"/>
      <c r="V25" s="44"/>
    </row>
    <row r="26" spans="1:22" ht="15">
      <c r="A26" s="45"/>
      <c r="B26" s="45"/>
      <c r="C26" s="46"/>
      <c r="D26" s="46"/>
      <c r="E26" s="46"/>
      <c r="F26" s="46"/>
      <c r="G26" s="46"/>
      <c r="H26" s="47"/>
      <c r="I26" s="46"/>
      <c r="J26" s="46"/>
      <c r="K26" s="46"/>
      <c r="L26" s="46"/>
      <c r="M26" s="46"/>
      <c r="N26" s="46"/>
      <c r="O26" s="43"/>
      <c r="P26" s="43"/>
      <c r="Q26" s="43"/>
      <c r="R26" s="171"/>
      <c r="S26" s="43"/>
      <c r="T26" s="43"/>
      <c r="U26" s="43"/>
      <c r="V26" s="44"/>
    </row>
    <row r="27" spans="1:22" ht="15">
      <c r="A27" s="45"/>
      <c r="B27" s="45"/>
      <c r="C27" s="46"/>
      <c r="D27" s="46"/>
      <c r="E27" s="46"/>
      <c r="F27" s="46"/>
      <c r="G27" s="46"/>
      <c r="H27" s="47"/>
      <c r="I27" s="46"/>
      <c r="J27" s="46"/>
      <c r="K27" s="46"/>
      <c r="L27" s="46"/>
      <c r="M27" s="46"/>
      <c r="N27" s="46"/>
      <c r="O27" s="43"/>
      <c r="P27" s="43"/>
      <c r="Q27" s="43"/>
      <c r="R27" s="171"/>
      <c r="S27" s="43"/>
      <c r="T27" s="43"/>
      <c r="U27" s="43"/>
      <c r="V27" s="44"/>
    </row>
    <row r="28" spans="1:22" ht="15">
      <c r="A28" s="45"/>
      <c r="B28" s="45"/>
      <c r="C28" s="46"/>
      <c r="D28" s="46"/>
      <c r="E28" s="46"/>
      <c r="F28" s="46"/>
      <c r="G28" s="46"/>
      <c r="H28" s="47"/>
      <c r="I28" s="46"/>
      <c r="J28" s="46"/>
      <c r="K28" s="46"/>
      <c r="L28" s="46"/>
      <c r="M28" s="46"/>
      <c r="N28" s="46"/>
      <c r="O28" s="43"/>
      <c r="P28" s="43"/>
      <c r="Q28" s="43"/>
      <c r="R28" s="171"/>
      <c r="S28" s="43"/>
      <c r="T28" s="43"/>
      <c r="U28" s="43"/>
      <c r="V28" s="44"/>
    </row>
    <row r="29" spans="1:22" ht="15">
      <c r="A29" s="45"/>
      <c r="B29" s="45"/>
      <c r="C29" s="46"/>
      <c r="D29" s="46"/>
      <c r="E29" s="46"/>
      <c r="F29" s="46"/>
      <c r="G29" s="46"/>
      <c r="H29" s="47"/>
      <c r="I29" s="46"/>
      <c r="J29" s="46"/>
      <c r="K29" s="46"/>
      <c r="L29" s="46"/>
      <c r="M29" s="46"/>
      <c r="N29" s="46"/>
      <c r="O29" s="43"/>
      <c r="P29" s="43"/>
      <c r="Q29" s="43"/>
      <c r="R29" s="171"/>
      <c r="S29" s="43"/>
      <c r="T29" s="43"/>
      <c r="U29" s="43"/>
      <c r="V29" s="44"/>
    </row>
    <row r="30" spans="1:22" ht="15">
      <c r="A30" s="45"/>
      <c r="B30" s="45"/>
      <c r="C30" s="46"/>
      <c r="D30" s="46"/>
      <c r="E30" s="46"/>
      <c r="F30" s="46"/>
      <c r="G30" s="46"/>
      <c r="H30" s="47"/>
      <c r="I30" s="46"/>
      <c r="J30" s="46"/>
      <c r="K30" s="46"/>
      <c r="L30" s="46"/>
      <c r="M30" s="46"/>
      <c r="N30" s="46"/>
      <c r="O30" s="43"/>
      <c r="P30" s="43"/>
      <c r="Q30" s="43"/>
      <c r="R30" s="171"/>
      <c r="S30" s="43"/>
      <c r="T30" s="43"/>
      <c r="U30" s="43"/>
      <c r="V30" s="44"/>
    </row>
    <row r="31" spans="1:22" ht="15">
      <c r="A31" s="45"/>
      <c r="B31" s="45"/>
      <c r="C31" s="46"/>
      <c r="D31" s="46"/>
      <c r="E31" s="46"/>
      <c r="F31" s="46"/>
      <c r="G31" s="46"/>
      <c r="H31" s="47"/>
      <c r="I31" s="46"/>
      <c r="J31" s="46"/>
      <c r="K31" s="46"/>
      <c r="L31" s="46"/>
      <c r="M31" s="46"/>
      <c r="N31" s="46"/>
      <c r="O31" s="43"/>
      <c r="P31" s="43"/>
      <c r="Q31" s="43"/>
      <c r="R31" s="171"/>
      <c r="S31" s="43"/>
      <c r="T31" s="43"/>
      <c r="U31" s="43"/>
      <c r="V31" s="44"/>
    </row>
    <row r="32" spans="1:22" ht="15">
      <c r="A32" s="45"/>
      <c r="B32" s="45"/>
      <c r="C32" s="46"/>
      <c r="D32" s="46"/>
      <c r="E32" s="46"/>
      <c r="F32" s="46"/>
      <c r="G32" s="46"/>
      <c r="H32" s="47"/>
      <c r="I32" s="46"/>
      <c r="J32" s="46"/>
      <c r="K32" s="46"/>
      <c r="L32" s="46"/>
      <c r="M32" s="46"/>
      <c r="N32" s="46"/>
      <c r="O32" s="43"/>
      <c r="P32" s="43"/>
      <c r="Q32" s="43"/>
      <c r="R32" s="171"/>
      <c r="S32" s="43"/>
      <c r="T32" s="43"/>
      <c r="U32" s="43"/>
      <c r="V32" s="44"/>
    </row>
    <row r="33" spans="1:22" ht="15">
      <c r="A33" s="45"/>
      <c r="B33" s="45"/>
      <c r="C33" s="46"/>
      <c r="D33" s="46"/>
      <c r="E33" s="46"/>
      <c r="F33" s="46"/>
      <c r="G33" s="46"/>
      <c r="H33" s="47"/>
      <c r="I33" s="46"/>
      <c r="J33" s="46"/>
      <c r="K33" s="46"/>
      <c r="L33" s="46"/>
      <c r="M33" s="46"/>
      <c r="N33" s="46"/>
      <c r="O33" s="43"/>
      <c r="P33" s="43"/>
      <c r="Q33" s="43"/>
      <c r="R33" s="171"/>
      <c r="S33" s="43"/>
      <c r="T33" s="43"/>
      <c r="U33" s="43"/>
      <c r="V33" s="44"/>
    </row>
    <row r="34" spans="1:22" ht="15">
      <c r="A34" s="45"/>
      <c r="B34" s="45"/>
      <c r="C34" s="46"/>
      <c r="D34" s="46"/>
      <c r="E34" s="46"/>
      <c r="F34" s="46"/>
      <c r="G34" s="46"/>
      <c r="H34" s="47"/>
      <c r="I34" s="46"/>
      <c r="J34" s="46"/>
      <c r="K34" s="46"/>
      <c r="L34" s="46"/>
      <c r="M34" s="46"/>
      <c r="N34" s="46"/>
      <c r="O34" s="43"/>
      <c r="P34" s="43"/>
      <c r="Q34" s="43"/>
      <c r="R34" s="171"/>
      <c r="S34" s="43"/>
      <c r="T34" s="43"/>
      <c r="U34" s="43"/>
      <c r="V34" s="44"/>
    </row>
    <row r="35" spans="1:22" ht="15">
      <c r="A35" s="45"/>
      <c r="B35" s="45"/>
      <c r="C35" s="46"/>
      <c r="D35" s="46"/>
      <c r="E35" s="46"/>
      <c r="F35" s="46"/>
      <c r="G35" s="46"/>
      <c r="H35" s="47"/>
      <c r="I35" s="46"/>
      <c r="J35" s="46"/>
      <c r="K35" s="46"/>
      <c r="L35" s="46"/>
      <c r="M35" s="46"/>
      <c r="N35" s="46"/>
      <c r="O35" s="43"/>
      <c r="P35" s="43"/>
      <c r="Q35" s="43"/>
      <c r="R35" s="171"/>
      <c r="S35" s="43"/>
      <c r="T35" s="43"/>
      <c r="U35" s="43"/>
      <c r="V35" s="44"/>
    </row>
    <row r="36" spans="1:22" ht="15">
      <c r="A36" s="45"/>
      <c r="B36" s="45"/>
      <c r="C36" s="46"/>
      <c r="D36" s="46"/>
      <c r="E36" s="46"/>
      <c r="F36" s="46"/>
      <c r="G36" s="46"/>
      <c r="H36" s="47"/>
      <c r="I36" s="46"/>
      <c r="J36" s="46"/>
      <c r="K36" s="46"/>
      <c r="L36" s="46"/>
      <c r="M36" s="46"/>
      <c r="N36" s="46"/>
      <c r="O36" s="43"/>
      <c r="P36" s="43"/>
      <c r="Q36" s="43"/>
      <c r="R36" s="171"/>
      <c r="S36" s="43"/>
      <c r="T36" s="43"/>
      <c r="U36" s="43"/>
      <c r="V36" s="44"/>
    </row>
    <row r="37" spans="1:22" ht="15">
      <c r="A37" s="45"/>
      <c r="B37" s="45"/>
      <c r="C37" s="46"/>
      <c r="D37" s="46"/>
      <c r="E37" s="46"/>
      <c r="F37" s="46"/>
      <c r="G37" s="46"/>
      <c r="H37" s="47"/>
      <c r="I37" s="46"/>
      <c r="J37" s="46"/>
      <c r="K37" s="46"/>
      <c r="L37" s="46"/>
      <c r="M37" s="46"/>
      <c r="N37" s="46"/>
      <c r="O37" s="43"/>
      <c r="P37" s="43"/>
      <c r="Q37" s="43"/>
      <c r="R37" s="171"/>
      <c r="S37" s="43"/>
      <c r="T37" s="43"/>
      <c r="U37" s="43"/>
      <c r="V37" s="44"/>
    </row>
    <row r="38" spans="1:22" ht="15">
      <c r="A38" s="45"/>
      <c r="B38" s="45"/>
      <c r="C38" s="46"/>
      <c r="D38" s="46"/>
      <c r="E38" s="46"/>
      <c r="F38" s="46"/>
      <c r="G38" s="46"/>
      <c r="H38" s="47"/>
      <c r="I38" s="46"/>
      <c r="J38" s="46"/>
      <c r="K38" s="46"/>
      <c r="L38" s="46"/>
      <c r="M38" s="46"/>
      <c r="N38" s="46"/>
      <c r="O38" s="43"/>
      <c r="P38" s="43"/>
      <c r="Q38" s="43"/>
      <c r="R38" s="171"/>
      <c r="S38" s="43"/>
      <c r="T38" s="43"/>
      <c r="U38" s="43"/>
      <c r="V38" s="44"/>
    </row>
    <row r="39" spans="1:22" ht="15">
      <c r="A39" s="167"/>
      <c r="B39" s="36"/>
      <c r="C39" s="37"/>
      <c r="D39" s="37"/>
      <c r="E39" s="38"/>
      <c r="F39" s="38"/>
      <c r="G39" s="39"/>
      <c r="H39" s="40" t="str">
        <f>DATEDIF(G39,Sources!$K$4,"y")&amp;"ans" &amp; DATEDIF(G39,Sources!$K$4,"ym") &amp; "mois"</f>
        <v>125ans0mois</v>
      </c>
      <c r="I39" s="38"/>
      <c r="J39" s="38"/>
      <c r="K39" s="39"/>
      <c r="L39" s="38"/>
      <c r="M39" s="41"/>
      <c r="N39" s="42"/>
      <c r="O39" s="43"/>
      <c r="P39" s="43"/>
      <c r="Q39" s="43"/>
      <c r="R39" s="171"/>
      <c r="S39" s="43"/>
      <c r="T39" s="43"/>
      <c r="U39" s="43"/>
      <c r="V39" s="44"/>
    </row>
    <row r="40" spans="1:22" ht="15">
      <c r="A40" s="45"/>
      <c r="B40" s="45"/>
      <c r="C40" s="46"/>
      <c r="D40" s="46"/>
      <c r="E40" s="46"/>
      <c r="F40" s="46"/>
      <c r="G40" s="46"/>
      <c r="H40" s="47"/>
      <c r="I40" s="46"/>
      <c r="J40" s="46"/>
      <c r="K40" s="46"/>
      <c r="L40" s="46"/>
      <c r="M40" s="46"/>
      <c r="N40" s="46"/>
      <c r="O40" s="43"/>
      <c r="P40" s="43"/>
      <c r="Q40" s="43"/>
      <c r="R40" s="171"/>
      <c r="S40" s="43"/>
      <c r="T40" s="43"/>
      <c r="U40" s="43"/>
      <c r="V40" s="44"/>
    </row>
    <row r="41" spans="1:22" ht="15">
      <c r="A41" s="45"/>
      <c r="B41" s="45"/>
      <c r="C41" s="46"/>
      <c r="D41" s="46"/>
      <c r="E41" s="46"/>
      <c r="F41" s="46"/>
      <c r="G41" s="46"/>
      <c r="H41" s="47"/>
      <c r="I41" s="46"/>
      <c r="J41" s="46"/>
      <c r="K41" s="46"/>
      <c r="L41" s="46"/>
      <c r="M41" s="46"/>
      <c r="N41" s="46"/>
      <c r="O41" s="43"/>
      <c r="P41" s="43"/>
      <c r="Q41" s="43"/>
      <c r="R41" s="171"/>
      <c r="S41" s="43"/>
      <c r="T41" s="43"/>
      <c r="U41" s="43"/>
      <c r="V41" s="44"/>
    </row>
    <row r="42" spans="1:22" ht="15">
      <c r="A42" s="45"/>
      <c r="B42" s="45"/>
      <c r="C42" s="46"/>
      <c r="D42" s="46"/>
      <c r="E42" s="46"/>
      <c r="F42" s="46"/>
      <c r="G42" s="46"/>
      <c r="H42" s="47"/>
      <c r="I42" s="46"/>
      <c r="J42" s="46"/>
      <c r="K42" s="46"/>
      <c r="L42" s="46"/>
      <c r="M42" s="46"/>
      <c r="N42" s="46"/>
      <c r="O42" s="43"/>
      <c r="P42" s="43"/>
      <c r="Q42" s="43"/>
      <c r="R42" s="171"/>
      <c r="S42" s="43"/>
      <c r="T42" s="43"/>
      <c r="U42" s="43"/>
      <c r="V42" s="44"/>
    </row>
    <row r="43" spans="1:22" ht="15">
      <c r="A43" s="45"/>
      <c r="B43" s="45"/>
      <c r="C43" s="46"/>
      <c r="D43" s="46"/>
      <c r="E43" s="46"/>
      <c r="F43" s="46"/>
      <c r="G43" s="46"/>
      <c r="H43" s="47"/>
      <c r="I43" s="46"/>
      <c r="J43" s="46"/>
      <c r="K43" s="46"/>
      <c r="L43" s="46"/>
      <c r="M43" s="46"/>
      <c r="N43" s="46"/>
      <c r="O43" s="43"/>
      <c r="P43" s="43"/>
      <c r="Q43" s="43"/>
      <c r="R43" s="171"/>
      <c r="S43" s="43"/>
      <c r="T43" s="43"/>
      <c r="U43" s="43"/>
      <c r="V43" s="44"/>
    </row>
    <row r="44" spans="1:22" ht="15">
      <c r="A44" s="45"/>
      <c r="B44" s="45"/>
      <c r="C44" s="46"/>
      <c r="D44" s="46"/>
      <c r="E44" s="46"/>
      <c r="F44" s="46"/>
      <c r="G44" s="46"/>
      <c r="H44" s="47"/>
      <c r="I44" s="46"/>
      <c r="J44" s="46"/>
      <c r="K44" s="46"/>
      <c r="L44" s="46"/>
      <c r="M44" s="46"/>
      <c r="N44" s="46"/>
      <c r="O44" s="43"/>
      <c r="P44" s="43"/>
      <c r="Q44" s="43"/>
      <c r="R44" s="171"/>
      <c r="S44" s="43"/>
      <c r="T44" s="43"/>
      <c r="U44" s="43"/>
      <c r="V44" s="44"/>
    </row>
    <row r="45" spans="1:22" ht="15">
      <c r="A45" s="45"/>
      <c r="B45" s="45"/>
      <c r="C45" s="46"/>
      <c r="D45" s="46"/>
      <c r="E45" s="46"/>
      <c r="F45" s="46"/>
      <c r="G45" s="46"/>
      <c r="H45" s="47"/>
      <c r="I45" s="46"/>
      <c r="J45" s="46"/>
      <c r="K45" s="46"/>
      <c r="L45" s="46"/>
      <c r="M45" s="46"/>
      <c r="N45" s="46"/>
      <c r="O45" s="43"/>
      <c r="P45" s="43"/>
      <c r="Q45" s="43"/>
      <c r="R45" s="171"/>
      <c r="S45" s="43"/>
      <c r="T45" s="43"/>
      <c r="U45" s="43"/>
      <c r="V45" s="44"/>
    </row>
    <row r="46" spans="1:22" ht="15">
      <c r="A46" s="45"/>
      <c r="B46" s="45"/>
      <c r="C46" s="46"/>
      <c r="D46" s="46"/>
      <c r="E46" s="46"/>
      <c r="F46" s="46"/>
      <c r="G46" s="46"/>
      <c r="H46" s="47"/>
      <c r="I46" s="46"/>
      <c r="J46" s="46"/>
      <c r="K46" s="46"/>
      <c r="L46" s="46"/>
      <c r="M46" s="46"/>
      <c r="N46" s="46"/>
      <c r="O46" s="43"/>
      <c r="P46" s="43"/>
      <c r="Q46" s="43"/>
      <c r="R46" s="171"/>
      <c r="S46" s="43"/>
      <c r="T46" s="43"/>
      <c r="U46" s="43"/>
      <c r="V46" s="44"/>
    </row>
    <row r="47" spans="1:22" ht="15">
      <c r="A47" s="45"/>
      <c r="B47" s="45"/>
      <c r="C47" s="46"/>
      <c r="D47" s="46"/>
      <c r="E47" s="46"/>
      <c r="F47" s="46"/>
      <c r="G47" s="46"/>
      <c r="H47" s="47"/>
      <c r="I47" s="46"/>
      <c r="J47" s="46"/>
      <c r="K47" s="46"/>
      <c r="L47" s="46"/>
      <c r="M47" s="46"/>
      <c r="N47" s="46"/>
      <c r="O47" s="43"/>
      <c r="P47" s="43"/>
      <c r="Q47" s="43"/>
      <c r="R47" s="171"/>
      <c r="S47" s="43"/>
      <c r="T47" s="43"/>
      <c r="U47" s="43"/>
      <c r="V47" s="44"/>
    </row>
    <row r="48" spans="1:22" ht="15">
      <c r="A48" s="45"/>
      <c r="B48" s="45"/>
      <c r="C48" s="46"/>
      <c r="D48" s="46"/>
      <c r="E48" s="46"/>
      <c r="F48" s="46"/>
      <c r="G48" s="46"/>
      <c r="H48" s="47"/>
      <c r="I48" s="46"/>
      <c r="J48" s="46"/>
      <c r="K48" s="46"/>
      <c r="L48" s="46"/>
      <c r="M48" s="46"/>
      <c r="N48" s="46"/>
      <c r="O48" s="43"/>
      <c r="P48" s="43"/>
      <c r="Q48" s="43"/>
      <c r="R48" s="171"/>
      <c r="S48" s="43"/>
      <c r="T48" s="43"/>
      <c r="U48" s="43"/>
      <c r="V48" s="44"/>
    </row>
    <row r="49" spans="1:22" ht="15">
      <c r="A49" s="45"/>
      <c r="B49" s="45"/>
      <c r="C49" s="46"/>
      <c r="D49" s="46"/>
      <c r="E49" s="46"/>
      <c r="F49" s="46"/>
      <c r="G49" s="46"/>
      <c r="H49" s="47"/>
      <c r="I49" s="46"/>
      <c r="J49" s="46"/>
      <c r="K49" s="46"/>
      <c r="L49" s="46"/>
      <c r="M49" s="46"/>
      <c r="N49" s="46"/>
      <c r="O49" s="43"/>
      <c r="P49" s="43"/>
      <c r="Q49" s="43"/>
      <c r="R49" s="171"/>
      <c r="S49" s="43"/>
      <c r="T49" s="43"/>
      <c r="U49" s="43"/>
      <c r="V49" s="44"/>
    </row>
    <row r="50" spans="1:22" ht="15">
      <c r="A50" s="45"/>
      <c r="B50" s="45"/>
      <c r="C50" s="46"/>
      <c r="D50" s="46"/>
      <c r="E50" s="46"/>
      <c r="F50" s="46"/>
      <c r="G50" s="46"/>
      <c r="H50" s="47"/>
      <c r="I50" s="46"/>
      <c r="J50" s="46"/>
      <c r="K50" s="46"/>
      <c r="L50" s="46"/>
      <c r="M50" s="46"/>
      <c r="N50" s="46"/>
      <c r="O50" s="43"/>
      <c r="P50" s="43"/>
      <c r="Q50" s="43"/>
      <c r="R50" s="171"/>
      <c r="S50" s="43"/>
      <c r="T50" s="43"/>
      <c r="U50" s="43"/>
      <c r="V50" s="44"/>
    </row>
    <row r="51" spans="1:22" ht="15">
      <c r="A51" s="45"/>
      <c r="B51" s="45"/>
      <c r="C51" s="46"/>
      <c r="D51" s="46"/>
      <c r="E51" s="46"/>
      <c r="F51" s="46"/>
      <c r="G51" s="46"/>
      <c r="H51" s="47"/>
      <c r="I51" s="46"/>
      <c r="J51" s="46"/>
      <c r="K51" s="46"/>
      <c r="L51" s="46"/>
      <c r="M51" s="46"/>
      <c r="N51" s="46"/>
      <c r="O51" s="43"/>
      <c r="P51" s="43"/>
      <c r="Q51" s="43"/>
      <c r="R51" s="171"/>
      <c r="S51" s="43"/>
      <c r="T51" s="43"/>
      <c r="U51" s="43"/>
      <c r="V51" s="44"/>
    </row>
    <row r="52" spans="1:22" ht="15">
      <c r="A52" s="167"/>
      <c r="B52" s="36"/>
      <c r="C52" s="37"/>
      <c r="D52" s="37"/>
      <c r="E52" s="38"/>
      <c r="F52" s="38"/>
      <c r="G52" s="39"/>
      <c r="H52" s="40" t="str">
        <f>DATEDIF(G52,Sources!$K$4,"y")&amp;"ans" &amp; DATEDIF(G52,Sources!$K$4,"ym") &amp; "mois"</f>
        <v>125ans0mois</v>
      </c>
      <c r="I52" s="38"/>
      <c r="J52" s="38"/>
      <c r="K52" s="39"/>
      <c r="L52" s="38"/>
      <c r="M52" s="41"/>
      <c r="N52" s="42"/>
      <c r="O52" s="43"/>
      <c r="P52" s="43"/>
      <c r="Q52" s="43"/>
      <c r="R52" s="171"/>
      <c r="S52" s="43"/>
      <c r="T52" s="43"/>
      <c r="U52" s="43"/>
      <c r="V52" s="44"/>
    </row>
    <row r="53" spans="1:22" ht="15">
      <c r="A53" s="45"/>
      <c r="B53" s="45"/>
      <c r="C53" s="46"/>
      <c r="D53" s="46"/>
      <c r="E53" s="46"/>
      <c r="F53" s="46"/>
      <c r="G53" s="46"/>
      <c r="H53" s="47"/>
      <c r="I53" s="46"/>
      <c r="J53" s="46"/>
      <c r="K53" s="46"/>
      <c r="L53" s="46"/>
      <c r="M53" s="46"/>
      <c r="N53" s="46"/>
      <c r="O53" s="43"/>
      <c r="P53" s="43"/>
      <c r="Q53" s="43"/>
      <c r="R53" s="171"/>
      <c r="S53" s="43"/>
      <c r="T53" s="43"/>
      <c r="U53" s="43"/>
      <c r="V53" s="44"/>
    </row>
    <row r="54" spans="1:22" ht="15">
      <c r="A54" s="45"/>
      <c r="B54" s="45"/>
      <c r="C54" s="46"/>
      <c r="D54" s="46"/>
      <c r="E54" s="46"/>
      <c r="F54" s="46"/>
      <c r="G54" s="46"/>
      <c r="H54" s="47"/>
      <c r="I54" s="46"/>
      <c r="J54" s="46"/>
      <c r="K54" s="46"/>
      <c r="L54" s="46"/>
      <c r="M54" s="46"/>
      <c r="N54" s="46"/>
      <c r="O54" s="43"/>
      <c r="P54" s="43"/>
      <c r="Q54" s="43"/>
      <c r="R54" s="171"/>
      <c r="S54" s="43"/>
      <c r="T54" s="43"/>
      <c r="U54" s="43"/>
      <c r="V54" s="44"/>
    </row>
    <row r="55" spans="1:22" ht="15">
      <c r="A55" s="45"/>
      <c r="B55" s="45"/>
      <c r="C55" s="46"/>
      <c r="D55" s="46"/>
      <c r="E55" s="46"/>
      <c r="F55" s="46"/>
      <c r="G55" s="46"/>
      <c r="H55" s="47"/>
      <c r="I55" s="46"/>
      <c r="J55" s="46"/>
      <c r="K55" s="46"/>
      <c r="L55" s="46"/>
      <c r="M55" s="46"/>
      <c r="N55" s="46"/>
      <c r="O55" s="43"/>
      <c r="P55" s="43"/>
      <c r="Q55" s="43"/>
      <c r="R55" s="171"/>
      <c r="S55" s="43"/>
      <c r="T55" s="43"/>
      <c r="U55" s="43"/>
      <c r="V55" s="44"/>
    </row>
    <row r="56" spans="1:22" ht="15">
      <c r="A56" s="45"/>
      <c r="B56" s="45"/>
      <c r="C56" s="46"/>
      <c r="D56" s="46"/>
      <c r="E56" s="46"/>
      <c r="F56" s="46"/>
      <c r="G56" s="46"/>
      <c r="H56" s="47"/>
      <c r="I56" s="46"/>
      <c r="J56" s="46"/>
      <c r="K56" s="46"/>
      <c r="L56" s="46"/>
      <c r="M56" s="46"/>
      <c r="N56" s="46"/>
      <c r="O56" s="43"/>
      <c r="P56" s="43"/>
      <c r="Q56" s="43"/>
      <c r="R56" s="171"/>
      <c r="S56" s="43"/>
      <c r="T56" s="43"/>
      <c r="U56" s="43"/>
      <c r="V56" s="44"/>
    </row>
    <row r="57" spans="1:22" ht="15">
      <c r="A57" s="45"/>
      <c r="B57" s="45"/>
      <c r="C57" s="46"/>
      <c r="D57" s="46"/>
      <c r="E57" s="46"/>
      <c r="F57" s="46"/>
      <c r="G57" s="46"/>
      <c r="H57" s="47"/>
      <c r="I57" s="46"/>
      <c r="J57" s="46"/>
      <c r="K57" s="46"/>
      <c r="L57" s="46"/>
      <c r="M57" s="46"/>
      <c r="N57" s="46"/>
      <c r="O57" s="43"/>
      <c r="P57" s="43"/>
      <c r="Q57" s="43"/>
      <c r="R57" s="171"/>
      <c r="S57" s="43"/>
      <c r="T57" s="43"/>
      <c r="U57" s="43"/>
      <c r="V57" s="44"/>
    </row>
    <row r="58" spans="1:22" ht="15">
      <c r="A58" s="45"/>
      <c r="B58" s="45"/>
      <c r="C58" s="46"/>
      <c r="D58" s="46"/>
      <c r="E58" s="46"/>
      <c r="F58" s="46"/>
      <c r="G58" s="46"/>
      <c r="H58" s="47"/>
      <c r="I58" s="46"/>
      <c r="J58" s="46"/>
      <c r="K58" s="46"/>
      <c r="L58" s="46"/>
      <c r="M58" s="46"/>
      <c r="N58" s="46"/>
      <c r="O58" s="43"/>
      <c r="P58" s="43"/>
      <c r="Q58" s="43"/>
      <c r="R58" s="171"/>
      <c r="S58" s="43"/>
      <c r="T58" s="43"/>
      <c r="U58" s="43"/>
      <c r="V58" s="44"/>
    </row>
    <row r="59" spans="1:22" ht="15">
      <c r="A59" s="45"/>
      <c r="B59" s="45"/>
      <c r="C59" s="46"/>
      <c r="D59" s="46"/>
      <c r="E59" s="46"/>
      <c r="F59" s="46"/>
      <c r="G59" s="46"/>
      <c r="H59" s="47"/>
      <c r="I59" s="46"/>
      <c r="J59" s="46"/>
      <c r="K59" s="46"/>
      <c r="L59" s="46"/>
      <c r="M59" s="46"/>
      <c r="N59" s="46"/>
      <c r="O59" s="43"/>
      <c r="P59" s="43"/>
      <c r="Q59" s="43"/>
      <c r="R59" s="171"/>
      <c r="S59" s="43"/>
      <c r="T59" s="43"/>
      <c r="U59" s="43"/>
      <c r="V59" s="44"/>
    </row>
    <row r="60" spans="1:22" ht="15">
      <c r="A60" s="45"/>
      <c r="B60" s="45"/>
      <c r="C60" s="46"/>
      <c r="D60" s="46"/>
      <c r="E60" s="46"/>
      <c r="F60" s="46"/>
      <c r="G60" s="46"/>
      <c r="H60" s="47"/>
      <c r="I60" s="46"/>
      <c r="J60" s="46"/>
      <c r="K60" s="46"/>
      <c r="L60" s="46"/>
      <c r="M60" s="46"/>
      <c r="N60" s="46"/>
      <c r="O60" s="43"/>
      <c r="P60" s="43"/>
      <c r="Q60" s="43"/>
      <c r="R60" s="171"/>
      <c r="S60" s="43"/>
      <c r="T60" s="43"/>
      <c r="U60" s="43"/>
      <c r="V60" s="44"/>
    </row>
    <row r="61" spans="1:22" ht="15">
      <c r="A61" s="45"/>
      <c r="B61" s="45"/>
      <c r="C61" s="46"/>
      <c r="D61" s="46"/>
      <c r="E61" s="46"/>
      <c r="F61" s="46"/>
      <c r="G61" s="46"/>
      <c r="H61" s="47"/>
      <c r="I61" s="46"/>
      <c r="J61" s="46"/>
      <c r="K61" s="46"/>
      <c r="L61" s="46"/>
      <c r="M61" s="46"/>
      <c r="N61" s="46"/>
      <c r="O61" s="43"/>
      <c r="P61" s="43"/>
      <c r="Q61" s="43"/>
      <c r="R61" s="171"/>
      <c r="S61" s="43"/>
      <c r="T61" s="43"/>
      <c r="U61" s="43"/>
      <c r="V61" s="44"/>
    </row>
    <row r="62" spans="1:22" ht="15">
      <c r="A62" s="45"/>
      <c r="B62" s="45"/>
      <c r="C62" s="46"/>
      <c r="D62" s="46"/>
      <c r="E62" s="46"/>
      <c r="F62" s="46"/>
      <c r="G62" s="46"/>
      <c r="H62" s="47"/>
      <c r="I62" s="46"/>
      <c r="J62" s="46"/>
      <c r="K62" s="46"/>
      <c r="L62" s="46"/>
      <c r="M62" s="46"/>
      <c r="N62" s="46"/>
      <c r="O62" s="43"/>
      <c r="P62" s="43"/>
      <c r="Q62" s="43"/>
      <c r="R62" s="171"/>
      <c r="S62" s="43"/>
      <c r="T62" s="43"/>
      <c r="U62" s="43"/>
      <c r="V62" s="44"/>
    </row>
    <row r="63" spans="1:22" ht="15">
      <c r="A63" s="45"/>
      <c r="B63" s="45"/>
      <c r="C63" s="46"/>
      <c r="D63" s="46"/>
      <c r="E63" s="46"/>
      <c r="F63" s="46"/>
      <c r="G63" s="46"/>
      <c r="H63" s="47"/>
      <c r="I63" s="46"/>
      <c r="J63" s="46"/>
      <c r="K63" s="46"/>
      <c r="L63" s="46"/>
      <c r="M63" s="46"/>
      <c r="N63" s="46"/>
      <c r="O63" s="43"/>
      <c r="P63" s="43"/>
      <c r="Q63" s="43"/>
      <c r="R63" s="171"/>
      <c r="S63" s="43"/>
      <c r="T63" s="43"/>
      <c r="U63" s="43"/>
      <c r="V63" s="44"/>
    </row>
    <row r="64" spans="1:22" ht="15">
      <c r="A64" s="45"/>
      <c r="B64" s="45"/>
      <c r="C64" s="46"/>
      <c r="D64" s="46"/>
      <c r="E64" s="46"/>
      <c r="F64" s="46"/>
      <c r="G64" s="46"/>
      <c r="H64" s="47"/>
      <c r="I64" s="46"/>
      <c r="J64" s="46"/>
      <c r="K64" s="46"/>
      <c r="L64" s="46"/>
      <c r="M64" s="46"/>
      <c r="N64" s="46"/>
      <c r="O64" s="43"/>
      <c r="P64" s="43"/>
      <c r="Q64" s="43"/>
      <c r="R64" s="171"/>
      <c r="S64" s="43"/>
      <c r="T64" s="43"/>
      <c r="U64" s="43"/>
      <c r="V64" s="44"/>
    </row>
    <row r="65" spans="1:22" ht="15">
      <c r="A65" s="45"/>
      <c r="B65" s="45"/>
      <c r="C65" s="46"/>
      <c r="D65" s="46"/>
      <c r="E65" s="46"/>
      <c r="F65" s="46"/>
      <c r="G65" s="46"/>
      <c r="H65" s="47"/>
      <c r="I65" s="46"/>
      <c r="J65" s="46"/>
      <c r="K65" s="46"/>
      <c r="L65" s="46"/>
      <c r="M65" s="46"/>
      <c r="N65" s="46"/>
      <c r="O65" s="43"/>
      <c r="P65" s="43"/>
      <c r="Q65" s="43"/>
      <c r="R65" s="171"/>
      <c r="S65" s="43"/>
      <c r="T65" s="43"/>
      <c r="U65" s="43"/>
      <c r="V65" s="44"/>
    </row>
    <row r="66" spans="1:22" ht="18.75">
      <c r="A66" s="196" t="s">
        <v>206</v>
      </c>
      <c r="B66" s="196"/>
      <c r="C66" s="196"/>
      <c r="D66" s="196"/>
      <c r="E66" s="196"/>
      <c r="F66" s="196"/>
      <c r="G66" s="196"/>
      <c r="H66" s="196"/>
      <c r="I66" s="196"/>
      <c r="J66" s="196"/>
      <c r="K66" s="196"/>
      <c r="L66" s="196"/>
      <c r="M66" s="196"/>
      <c r="N66" s="196"/>
      <c r="O66" s="196"/>
      <c r="P66" s="196"/>
      <c r="Q66" s="196"/>
      <c r="R66" s="196"/>
      <c r="S66" s="196"/>
      <c r="T66" s="196"/>
      <c r="U66" s="196"/>
      <c r="V66" s="197"/>
    </row>
    <row r="67" spans="1:22" ht="15">
      <c r="A67" s="167"/>
      <c r="B67" s="36"/>
      <c r="C67" s="37"/>
      <c r="D67" s="37"/>
      <c r="E67" s="38"/>
      <c r="F67" s="38"/>
      <c r="G67" s="39"/>
      <c r="H67" s="40" t="str">
        <f>DATEDIF(G67,Sources!$K$4,"y")&amp;"ans" &amp; DATEDIF(G67,Sources!$K$4,"ym") &amp; "mois"</f>
        <v>125ans0mois</v>
      </c>
      <c r="I67" s="38"/>
      <c r="J67" s="38"/>
      <c r="K67" s="39"/>
      <c r="L67" s="38"/>
      <c r="M67" s="41"/>
      <c r="N67" s="42"/>
      <c r="O67" s="43"/>
      <c r="P67" s="43"/>
      <c r="Q67" s="43"/>
      <c r="R67" s="171"/>
      <c r="S67" s="43"/>
      <c r="T67" s="43"/>
      <c r="U67" s="43"/>
      <c r="V67" s="44"/>
    </row>
    <row r="68" spans="1:22" ht="15">
      <c r="A68" s="45"/>
      <c r="B68" s="45"/>
      <c r="C68" s="46"/>
      <c r="D68" s="46"/>
      <c r="E68" s="46"/>
      <c r="F68" s="46"/>
      <c r="G68" s="46"/>
      <c r="H68" s="47"/>
      <c r="I68" s="46"/>
      <c r="J68" s="46"/>
      <c r="K68" s="46"/>
      <c r="L68" s="46"/>
      <c r="M68" s="46"/>
      <c r="N68" s="46"/>
      <c r="O68" s="43"/>
      <c r="P68" s="43"/>
      <c r="Q68" s="43"/>
      <c r="R68" s="171"/>
      <c r="S68" s="43"/>
      <c r="T68" s="43"/>
      <c r="U68" s="43"/>
      <c r="V68" s="44"/>
    </row>
    <row r="69" spans="1:22" ht="15">
      <c r="A69" s="45"/>
      <c r="B69" s="45"/>
      <c r="C69" s="46"/>
      <c r="D69" s="46"/>
      <c r="E69" s="46"/>
      <c r="F69" s="46"/>
      <c r="G69" s="46"/>
      <c r="H69" s="47"/>
      <c r="I69" s="46"/>
      <c r="J69" s="46"/>
      <c r="K69" s="46"/>
      <c r="L69" s="46"/>
      <c r="M69" s="46"/>
      <c r="N69" s="46"/>
      <c r="O69" s="43"/>
      <c r="P69" s="43"/>
      <c r="Q69" s="43"/>
      <c r="R69" s="171"/>
      <c r="S69" s="43"/>
      <c r="T69" s="43"/>
      <c r="U69" s="43"/>
      <c r="V69" s="44"/>
    </row>
    <row r="70" spans="1:22" ht="15">
      <c r="A70" s="45"/>
      <c r="B70" s="45"/>
      <c r="C70" s="46"/>
      <c r="D70" s="46"/>
      <c r="E70" s="46"/>
      <c r="F70" s="46"/>
      <c r="G70" s="46"/>
      <c r="H70" s="47"/>
      <c r="I70" s="46"/>
      <c r="J70" s="46"/>
      <c r="K70" s="46"/>
      <c r="L70" s="46"/>
      <c r="M70" s="46"/>
      <c r="N70" s="46"/>
      <c r="O70" s="43"/>
      <c r="P70" s="43"/>
      <c r="Q70" s="43"/>
      <c r="R70" s="171"/>
      <c r="S70" s="43"/>
      <c r="T70" s="43"/>
      <c r="U70" s="43"/>
      <c r="V70" s="44"/>
    </row>
    <row r="71" spans="1:22" ht="15">
      <c r="A71" s="45"/>
      <c r="B71" s="45"/>
      <c r="C71" s="46"/>
      <c r="D71" s="46"/>
      <c r="E71" s="46"/>
      <c r="F71" s="46"/>
      <c r="G71" s="46"/>
      <c r="H71" s="47"/>
      <c r="I71" s="46"/>
      <c r="J71" s="46"/>
      <c r="K71" s="46"/>
      <c r="L71" s="46"/>
      <c r="M71" s="46"/>
      <c r="N71" s="46"/>
      <c r="O71" s="43"/>
      <c r="P71" s="43"/>
      <c r="Q71" s="43"/>
      <c r="R71" s="171"/>
      <c r="S71" s="43"/>
      <c r="T71" s="43"/>
      <c r="U71" s="43"/>
      <c r="V71" s="44"/>
    </row>
    <row r="72" spans="1:22" ht="15">
      <c r="A72" s="45"/>
      <c r="B72" s="45"/>
      <c r="C72" s="46"/>
      <c r="D72" s="46"/>
      <c r="E72" s="46"/>
      <c r="F72" s="46"/>
      <c r="G72" s="46"/>
      <c r="H72" s="47"/>
      <c r="I72" s="46"/>
      <c r="J72" s="46"/>
      <c r="K72" s="46"/>
      <c r="L72" s="46"/>
      <c r="M72" s="46"/>
      <c r="N72" s="46"/>
      <c r="O72" s="43"/>
      <c r="P72" s="43"/>
      <c r="Q72" s="43"/>
      <c r="R72" s="171"/>
      <c r="S72" s="43"/>
      <c r="T72" s="43"/>
      <c r="U72" s="43"/>
      <c r="V72" s="44"/>
    </row>
    <row r="73" spans="1:22" ht="15">
      <c r="A73" s="45"/>
      <c r="B73" s="45"/>
      <c r="C73" s="46"/>
      <c r="D73" s="46"/>
      <c r="E73" s="46"/>
      <c r="F73" s="46"/>
      <c r="G73" s="46"/>
      <c r="H73" s="47"/>
      <c r="I73" s="46"/>
      <c r="J73" s="46"/>
      <c r="K73" s="46"/>
      <c r="L73" s="46"/>
      <c r="M73" s="46"/>
      <c r="N73" s="46"/>
      <c r="O73" s="43"/>
      <c r="P73" s="43"/>
      <c r="Q73" s="43"/>
      <c r="R73" s="171"/>
      <c r="S73" s="43"/>
      <c r="T73" s="43"/>
      <c r="U73" s="43"/>
      <c r="V73" s="44"/>
    </row>
    <row r="74" spans="1:22" ht="15">
      <c r="A74" s="45"/>
      <c r="B74" s="45"/>
      <c r="C74" s="46"/>
      <c r="D74" s="46"/>
      <c r="E74" s="46"/>
      <c r="F74" s="46"/>
      <c r="G74" s="46"/>
      <c r="H74" s="47"/>
      <c r="I74" s="46"/>
      <c r="J74" s="46"/>
      <c r="K74" s="46"/>
      <c r="L74" s="46"/>
      <c r="M74" s="46"/>
      <c r="N74" s="46"/>
      <c r="O74" s="43"/>
      <c r="P74" s="43"/>
      <c r="Q74" s="43"/>
      <c r="R74" s="171"/>
      <c r="S74" s="43"/>
      <c r="T74" s="43"/>
      <c r="U74" s="43"/>
      <c r="V74" s="44"/>
    </row>
    <row r="75" spans="1:22" ht="15">
      <c r="A75" s="45"/>
      <c r="B75" s="45"/>
      <c r="C75" s="46"/>
      <c r="D75" s="46"/>
      <c r="E75" s="46"/>
      <c r="F75" s="46"/>
      <c r="G75" s="46"/>
      <c r="H75" s="47"/>
      <c r="I75" s="46"/>
      <c r="J75" s="46"/>
      <c r="K75" s="46"/>
      <c r="L75" s="46"/>
      <c r="M75" s="46"/>
      <c r="N75" s="46"/>
      <c r="O75" s="43"/>
      <c r="P75" s="43"/>
      <c r="Q75" s="43"/>
      <c r="R75" s="171"/>
      <c r="S75" s="43"/>
      <c r="T75" s="43"/>
      <c r="U75" s="43"/>
      <c r="V75" s="44"/>
    </row>
    <row r="76" spans="1:22" ht="15">
      <c r="A76" s="45"/>
      <c r="B76" s="45"/>
      <c r="C76" s="46"/>
      <c r="D76" s="46"/>
      <c r="E76" s="46"/>
      <c r="F76" s="46"/>
      <c r="G76" s="46"/>
      <c r="H76" s="47"/>
      <c r="I76" s="46"/>
      <c r="J76" s="46"/>
      <c r="K76" s="46"/>
      <c r="L76" s="46"/>
      <c r="M76" s="46"/>
      <c r="N76" s="46"/>
      <c r="O76" s="43"/>
      <c r="P76" s="43"/>
      <c r="Q76" s="43"/>
      <c r="R76" s="171"/>
      <c r="S76" s="43"/>
      <c r="T76" s="43"/>
      <c r="U76" s="43"/>
      <c r="V76" s="44"/>
    </row>
    <row r="77" spans="1:22" ht="15">
      <c r="A77" s="45"/>
      <c r="B77" s="45"/>
      <c r="C77" s="46"/>
      <c r="D77" s="46"/>
      <c r="E77" s="46"/>
      <c r="F77" s="46"/>
      <c r="G77" s="46"/>
      <c r="H77" s="47"/>
      <c r="I77" s="46"/>
      <c r="J77" s="46"/>
      <c r="K77" s="46"/>
      <c r="L77" s="46"/>
      <c r="M77" s="46"/>
      <c r="N77" s="46"/>
      <c r="O77" s="43"/>
      <c r="P77" s="43"/>
      <c r="Q77" s="43"/>
      <c r="R77" s="171"/>
      <c r="S77" s="43"/>
      <c r="T77" s="43"/>
      <c r="U77" s="43"/>
      <c r="V77" s="44"/>
    </row>
    <row r="78" spans="1:22" ht="15">
      <c r="A78" s="45"/>
      <c r="B78" s="45"/>
      <c r="C78" s="46"/>
      <c r="D78" s="46"/>
      <c r="E78" s="46"/>
      <c r="F78" s="46"/>
      <c r="G78" s="46"/>
      <c r="H78" s="47"/>
      <c r="I78" s="46"/>
      <c r="J78" s="46"/>
      <c r="K78" s="46"/>
      <c r="L78" s="46"/>
      <c r="M78" s="46"/>
      <c r="N78" s="46"/>
      <c r="O78" s="43"/>
      <c r="P78" s="43"/>
      <c r="Q78" s="43"/>
      <c r="R78" s="171"/>
      <c r="S78" s="43"/>
      <c r="T78" s="43"/>
      <c r="U78" s="43"/>
      <c r="V78" s="44"/>
    </row>
    <row r="79" spans="1:22" ht="15">
      <c r="A79" s="45"/>
      <c r="B79" s="45"/>
      <c r="C79" s="46"/>
      <c r="D79" s="46"/>
      <c r="E79" s="46"/>
      <c r="F79" s="46"/>
      <c r="G79" s="46"/>
      <c r="H79" s="47"/>
      <c r="I79" s="46"/>
      <c r="J79" s="46"/>
      <c r="K79" s="46"/>
      <c r="L79" s="46"/>
      <c r="M79" s="46"/>
      <c r="N79" s="46"/>
      <c r="O79" s="43"/>
      <c r="P79" s="43"/>
      <c r="Q79" s="43"/>
      <c r="R79" s="171"/>
      <c r="S79" s="43"/>
      <c r="T79" s="43"/>
      <c r="U79" s="43"/>
      <c r="V79" s="44"/>
    </row>
    <row r="80" spans="1:22" ht="15">
      <c r="A80" s="167"/>
      <c r="B80" s="36"/>
      <c r="C80" s="37"/>
      <c r="D80" s="37"/>
      <c r="E80" s="38"/>
      <c r="F80" s="38"/>
      <c r="G80" s="39"/>
      <c r="H80" s="40" t="str">
        <f>DATEDIF(G80,Sources!$K$4,"y")&amp;"ans" &amp; DATEDIF(G80,Sources!$K$4,"ym") &amp; "mois"</f>
        <v>125ans0mois</v>
      </c>
      <c r="I80" s="38"/>
      <c r="J80" s="38"/>
      <c r="K80" s="39"/>
      <c r="L80" s="38"/>
      <c r="M80" s="41"/>
      <c r="N80" s="42"/>
      <c r="O80" s="43"/>
      <c r="P80" s="43"/>
      <c r="Q80" s="43"/>
      <c r="R80" s="171"/>
      <c r="S80" s="43"/>
      <c r="T80" s="43"/>
      <c r="U80" s="43"/>
      <c r="V80" s="44"/>
    </row>
    <row r="81" spans="1:22" ht="15">
      <c r="A81" s="45"/>
      <c r="B81" s="45"/>
      <c r="C81" s="46"/>
      <c r="D81" s="46"/>
      <c r="E81" s="46"/>
      <c r="F81" s="46"/>
      <c r="G81" s="46"/>
      <c r="H81" s="47"/>
      <c r="I81" s="46"/>
      <c r="J81" s="46"/>
      <c r="K81" s="46"/>
      <c r="L81" s="46"/>
      <c r="M81" s="46"/>
      <c r="N81" s="46"/>
      <c r="O81" s="43"/>
      <c r="P81" s="43"/>
      <c r="Q81" s="43"/>
      <c r="R81" s="171"/>
      <c r="S81" s="43"/>
      <c r="T81" s="43"/>
      <c r="U81" s="43"/>
      <c r="V81" s="44"/>
    </row>
    <row r="82" spans="1:22" ht="15">
      <c r="A82" s="45"/>
      <c r="B82" s="45"/>
      <c r="C82" s="46"/>
      <c r="D82" s="46"/>
      <c r="E82" s="46"/>
      <c r="F82" s="46"/>
      <c r="G82" s="46"/>
      <c r="H82" s="47"/>
      <c r="I82" s="46"/>
      <c r="J82" s="46"/>
      <c r="K82" s="46"/>
      <c r="L82" s="46"/>
      <c r="M82" s="46"/>
      <c r="N82" s="46"/>
      <c r="O82" s="43"/>
      <c r="P82" s="43"/>
      <c r="Q82" s="43"/>
      <c r="R82" s="171"/>
      <c r="S82" s="43"/>
      <c r="T82" s="43"/>
      <c r="U82" s="43"/>
      <c r="V82" s="44"/>
    </row>
    <row r="83" spans="1:22" ht="15">
      <c r="A83" s="45"/>
      <c r="B83" s="45"/>
      <c r="C83" s="46"/>
      <c r="D83" s="46"/>
      <c r="E83" s="46"/>
      <c r="F83" s="46"/>
      <c r="G83" s="46"/>
      <c r="H83" s="47"/>
      <c r="I83" s="46"/>
      <c r="J83" s="46"/>
      <c r="K83" s="46"/>
      <c r="L83" s="46"/>
      <c r="M83" s="46"/>
      <c r="N83" s="46"/>
      <c r="O83" s="43"/>
      <c r="P83" s="43"/>
      <c r="Q83" s="43"/>
      <c r="R83" s="171"/>
      <c r="S83" s="43"/>
      <c r="T83" s="43"/>
      <c r="U83" s="43"/>
      <c r="V83" s="44"/>
    </row>
    <row r="84" spans="1:22" ht="15">
      <c r="A84" s="45"/>
      <c r="B84" s="45"/>
      <c r="C84" s="46"/>
      <c r="D84" s="46"/>
      <c r="E84" s="46"/>
      <c r="F84" s="46"/>
      <c r="G84" s="46"/>
      <c r="H84" s="47"/>
      <c r="I84" s="46"/>
      <c r="J84" s="46"/>
      <c r="K84" s="46"/>
      <c r="L84" s="46"/>
      <c r="M84" s="46"/>
      <c r="N84" s="46"/>
      <c r="O84" s="43"/>
      <c r="P84" s="43"/>
      <c r="Q84" s="43"/>
      <c r="R84" s="171"/>
      <c r="S84" s="43"/>
      <c r="T84" s="43"/>
      <c r="U84" s="43"/>
      <c r="V84" s="44"/>
    </row>
    <row r="85" spans="1:22" ht="15">
      <c r="A85" s="45"/>
      <c r="B85" s="45"/>
      <c r="C85" s="46"/>
      <c r="D85" s="46"/>
      <c r="E85" s="46"/>
      <c r="F85" s="46"/>
      <c r="G85" s="46"/>
      <c r="H85" s="47"/>
      <c r="I85" s="46"/>
      <c r="J85" s="46"/>
      <c r="K85" s="46"/>
      <c r="L85" s="46"/>
      <c r="M85" s="46"/>
      <c r="N85" s="46"/>
      <c r="O85" s="43"/>
      <c r="P85" s="43"/>
      <c r="Q85" s="43"/>
      <c r="R85" s="171"/>
      <c r="S85" s="43"/>
      <c r="T85" s="43"/>
      <c r="U85" s="43"/>
      <c r="V85" s="44"/>
    </row>
    <row r="86" spans="1:22" ht="15">
      <c r="A86" s="45"/>
      <c r="B86" s="45"/>
      <c r="C86" s="46"/>
      <c r="D86" s="46"/>
      <c r="E86" s="46"/>
      <c r="F86" s="46"/>
      <c r="G86" s="46"/>
      <c r="H86" s="47"/>
      <c r="I86" s="46"/>
      <c r="J86" s="46"/>
      <c r="K86" s="46"/>
      <c r="L86" s="46"/>
      <c r="M86" s="46"/>
      <c r="N86" s="46"/>
      <c r="O86" s="43"/>
      <c r="P86" s="43"/>
      <c r="Q86" s="43"/>
      <c r="R86" s="171"/>
      <c r="S86" s="43"/>
      <c r="T86" s="43"/>
      <c r="U86" s="43"/>
      <c r="V86" s="44"/>
    </row>
    <row r="87" spans="1:22" ht="15">
      <c r="A87" s="45"/>
      <c r="B87" s="45"/>
      <c r="C87" s="46"/>
      <c r="D87" s="46"/>
      <c r="E87" s="46"/>
      <c r="F87" s="46"/>
      <c r="G87" s="46"/>
      <c r="H87" s="47"/>
      <c r="I87" s="46"/>
      <c r="J87" s="46"/>
      <c r="K87" s="46"/>
      <c r="L87" s="46"/>
      <c r="M87" s="46"/>
      <c r="N87" s="46"/>
      <c r="O87" s="43"/>
      <c r="P87" s="43"/>
      <c r="Q87" s="43"/>
      <c r="R87" s="171"/>
      <c r="S87" s="43"/>
      <c r="T87" s="43"/>
      <c r="U87" s="43"/>
      <c r="V87" s="44"/>
    </row>
    <row r="88" spans="1:22" ht="15">
      <c r="A88" s="45"/>
      <c r="B88" s="45"/>
      <c r="C88" s="46"/>
      <c r="D88" s="46"/>
      <c r="E88" s="46"/>
      <c r="F88" s="46"/>
      <c r="G88" s="46"/>
      <c r="H88" s="47"/>
      <c r="I88" s="46"/>
      <c r="J88" s="46"/>
      <c r="K88" s="46"/>
      <c r="L88" s="46"/>
      <c r="M88" s="46"/>
      <c r="N88" s="46"/>
      <c r="O88" s="43"/>
      <c r="P88" s="43"/>
      <c r="Q88" s="43"/>
      <c r="R88" s="171"/>
      <c r="S88" s="43"/>
      <c r="T88" s="43"/>
      <c r="U88" s="43"/>
      <c r="V88" s="44"/>
    </row>
    <row r="89" spans="1:22" ht="15">
      <c r="A89" s="45"/>
      <c r="B89" s="45"/>
      <c r="C89" s="46"/>
      <c r="D89" s="46"/>
      <c r="E89" s="46"/>
      <c r="F89" s="46"/>
      <c r="G89" s="46"/>
      <c r="H89" s="47"/>
      <c r="I89" s="46"/>
      <c r="J89" s="46"/>
      <c r="K89" s="46"/>
      <c r="L89" s="46"/>
      <c r="M89" s="46"/>
      <c r="N89" s="46"/>
      <c r="O89" s="43"/>
      <c r="P89" s="43"/>
      <c r="Q89" s="43"/>
      <c r="R89" s="171"/>
      <c r="S89" s="43"/>
      <c r="T89" s="43"/>
      <c r="U89" s="43"/>
      <c r="V89" s="44"/>
    </row>
    <row r="90" spans="1:22" ht="15">
      <c r="A90" s="45"/>
      <c r="B90" s="45"/>
      <c r="C90" s="46"/>
      <c r="D90" s="46"/>
      <c r="E90" s="46"/>
      <c r="F90" s="46"/>
      <c r="G90" s="46"/>
      <c r="H90" s="47"/>
      <c r="I90" s="46"/>
      <c r="J90" s="46"/>
      <c r="K90" s="46"/>
      <c r="L90" s="46"/>
      <c r="M90" s="46"/>
      <c r="N90" s="46"/>
      <c r="O90" s="43"/>
      <c r="P90" s="43"/>
      <c r="Q90" s="43"/>
      <c r="R90" s="171"/>
      <c r="S90" s="43"/>
      <c r="T90" s="43"/>
      <c r="U90" s="43"/>
      <c r="V90" s="44"/>
    </row>
    <row r="91" spans="1:22" ht="15">
      <c r="A91" s="45"/>
      <c r="B91" s="45"/>
      <c r="C91" s="46"/>
      <c r="D91" s="46"/>
      <c r="E91" s="46"/>
      <c r="F91" s="46"/>
      <c r="G91" s="46"/>
      <c r="H91" s="47"/>
      <c r="I91" s="46"/>
      <c r="J91" s="46"/>
      <c r="K91" s="46"/>
      <c r="L91" s="46"/>
      <c r="M91" s="46"/>
      <c r="N91" s="46"/>
      <c r="O91" s="43"/>
      <c r="P91" s="43"/>
      <c r="Q91" s="43"/>
      <c r="R91" s="171"/>
      <c r="S91" s="43"/>
      <c r="T91" s="43"/>
      <c r="U91" s="43"/>
      <c r="V91" s="44"/>
    </row>
    <row r="92" spans="1:22" ht="15">
      <c r="A92" s="45"/>
      <c r="B92" s="45"/>
      <c r="C92" s="46"/>
      <c r="D92" s="46"/>
      <c r="E92" s="46"/>
      <c r="F92" s="46"/>
      <c r="G92" s="46"/>
      <c r="H92" s="47"/>
      <c r="I92" s="46"/>
      <c r="J92" s="46"/>
      <c r="K92" s="46"/>
      <c r="L92" s="46"/>
      <c r="M92" s="46"/>
      <c r="N92" s="46"/>
      <c r="O92" s="43"/>
      <c r="P92" s="43"/>
      <c r="Q92" s="43"/>
      <c r="R92" s="171"/>
      <c r="S92" s="43"/>
      <c r="T92" s="43"/>
      <c r="U92" s="43"/>
      <c r="V92" s="44"/>
    </row>
    <row r="93" spans="1:22" ht="15">
      <c r="A93" s="45"/>
      <c r="B93" s="45"/>
      <c r="C93" s="46"/>
      <c r="D93" s="46"/>
      <c r="E93" s="46"/>
      <c r="F93" s="46"/>
      <c r="G93" s="46"/>
      <c r="H93" s="47"/>
      <c r="I93" s="46"/>
      <c r="J93" s="46"/>
      <c r="K93" s="46"/>
      <c r="L93" s="46"/>
      <c r="M93" s="46"/>
      <c r="N93" s="46"/>
      <c r="O93" s="43"/>
      <c r="P93" s="43"/>
      <c r="Q93" s="43"/>
      <c r="R93" s="171"/>
      <c r="S93" s="43"/>
      <c r="T93" s="43"/>
      <c r="U93" s="43"/>
      <c r="V93" s="44"/>
    </row>
    <row r="94" spans="1:22" ht="15">
      <c r="A94" s="167"/>
      <c r="B94" s="36"/>
      <c r="C94" s="37"/>
      <c r="D94" s="37"/>
      <c r="E94" s="38"/>
      <c r="F94" s="38"/>
      <c r="G94" s="39"/>
      <c r="H94" s="40" t="str">
        <f>DATEDIF(G94,Sources!$K$4,"y")&amp;"ans" &amp; DATEDIF(G94,Sources!$K$4,"ym") &amp; "mois"</f>
        <v>125ans0mois</v>
      </c>
      <c r="I94" s="38"/>
      <c r="J94" s="38"/>
      <c r="K94" s="39"/>
      <c r="L94" s="38"/>
      <c r="M94" s="41"/>
      <c r="N94" s="42"/>
      <c r="O94" s="43"/>
      <c r="P94" s="43"/>
      <c r="Q94" s="43"/>
      <c r="R94" s="171"/>
      <c r="S94" s="43"/>
      <c r="T94" s="43"/>
      <c r="U94" s="43"/>
      <c r="V94" s="44"/>
    </row>
    <row r="95" spans="1:22" ht="15">
      <c r="A95" s="45"/>
      <c r="B95" s="45"/>
      <c r="C95" s="46"/>
      <c r="D95" s="46"/>
      <c r="E95" s="46"/>
      <c r="F95" s="46"/>
      <c r="G95" s="46"/>
      <c r="H95" s="47"/>
      <c r="I95" s="46"/>
      <c r="J95" s="46"/>
      <c r="K95" s="46"/>
      <c r="L95" s="46"/>
      <c r="M95" s="46"/>
      <c r="N95" s="46"/>
      <c r="O95" s="43"/>
      <c r="P95" s="43"/>
      <c r="Q95" s="43"/>
      <c r="R95" s="171"/>
      <c r="S95" s="43"/>
      <c r="T95" s="43"/>
      <c r="U95" s="43"/>
      <c r="V95" s="44"/>
    </row>
    <row r="96" spans="1:22" ht="15">
      <c r="A96" s="45"/>
      <c r="B96" s="45"/>
      <c r="C96" s="46"/>
      <c r="D96" s="46"/>
      <c r="E96" s="46"/>
      <c r="F96" s="46"/>
      <c r="G96" s="46"/>
      <c r="H96" s="47"/>
      <c r="I96" s="46"/>
      <c r="J96" s="46"/>
      <c r="K96" s="46"/>
      <c r="L96" s="46"/>
      <c r="M96" s="46"/>
      <c r="N96" s="46"/>
      <c r="O96" s="43"/>
      <c r="P96" s="43"/>
      <c r="Q96" s="43"/>
      <c r="R96" s="171"/>
      <c r="S96" s="43"/>
      <c r="T96" s="43"/>
      <c r="U96" s="43"/>
      <c r="V96" s="44"/>
    </row>
    <row r="97" spans="1:22" ht="15">
      <c r="A97" s="45"/>
      <c r="B97" s="45"/>
      <c r="C97" s="46"/>
      <c r="D97" s="46"/>
      <c r="E97" s="46"/>
      <c r="F97" s="46"/>
      <c r="G97" s="46"/>
      <c r="H97" s="47"/>
      <c r="I97" s="46"/>
      <c r="J97" s="46"/>
      <c r="K97" s="46"/>
      <c r="L97" s="46"/>
      <c r="M97" s="46"/>
      <c r="N97" s="46"/>
      <c r="O97" s="43"/>
      <c r="P97" s="43"/>
      <c r="Q97" s="43"/>
      <c r="R97" s="171"/>
      <c r="S97" s="43"/>
      <c r="T97" s="43"/>
      <c r="U97" s="43"/>
      <c r="V97" s="44"/>
    </row>
    <row r="98" spans="1:22" ht="15">
      <c r="A98" s="45"/>
      <c r="B98" s="45"/>
      <c r="C98" s="46"/>
      <c r="D98" s="46"/>
      <c r="E98" s="46"/>
      <c r="F98" s="46"/>
      <c r="G98" s="46"/>
      <c r="H98" s="47"/>
      <c r="I98" s="46"/>
      <c r="J98" s="46"/>
      <c r="K98" s="46"/>
      <c r="L98" s="46"/>
      <c r="M98" s="46"/>
      <c r="N98" s="46"/>
      <c r="O98" s="43"/>
      <c r="P98" s="43"/>
      <c r="Q98" s="43"/>
      <c r="R98" s="171"/>
      <c r="S98" s="43"/>
      <c r="T98" s="43"/>
      <c r="U98" s="43"/>
      <c r="V98" s="44"/>
    </row>
    <row r="99" spans="1:22" ht="15">
      <c r="A99" s="45"/>
      <c r="B99" s="45"/>
      <c r="C99" s="46"/>
      <c r="D99" s="46"/>
      <c r="E99" s="46"/>
      <c r="F99" s="46"/>
      <c r="G99" s="46"/>
      <c r="H99" s="47"/>
      <c r="I99" s="46"/>
      <c r="J99" s="46"/>
      <c r="K99" s="46"/>
      <c r="L99" s="46"/>
      <c r="M99" s="46"/>
      <c r="N99" s="46"/>
      <c r="O99" s="43"/>
      <c r="P99" s="43"/>
      <c r="Q99" s="43"/>
      <c r="R99" s="171"/>
      <c r="S99" s="43"/>
      <c r="T99" s="43"/>
      <c r="U99" s="43"/>
      <c r="V99" s="44"/>
    </row>
    <row r="100" spans="1:22" ht="15">
      <c r="A100" s="45"/>
      <c r="B100" s="45"/>
      <c r="C100" s="46"/>
      <c r="D100" s="46"/>
      <c r="E100" s="46"/>
      <c r="F100" s="46"/>
      <c r="G100" s="46"/>
      <c r="H100" s="47"/>
      <c r="I100" s="46"/>
      <c r="J100" s="46"/>
      <c r="K100" s="46"/>
      <c r="L100" s="46"/>
      <c r="M100" s="46"/>
      <c r="N100" s="46"/>
      <c r="O100" s="43"/>
      <c r="P100" s="43"/>
      <c r="Q100" s="43"/>
      <c r="R100" s="171"/>
      <c r="S100" s="43"/>
      <c r="T100" s="43"/>
      <c r="U100" s="43"/>
      <c r="V100" s="44"/>
    </row>
    <row r="101" spans="1:22" ht="15">
      <c r="A101" s="45"/>
      <c r="B101" s="45"/>
      <c r="C101" s="46"/>
      <c r="D101" s="46"/>
      <c r="E101" s="46"/>
      <c r="F101" s="46"/>
      <c r="G101" s="46"/>
      <c r="H101" s="47"/>
      <c r="I101" s="46"/>
      <c r="J101" s="46"/>
      <c r="K101" s="46"/>
      <c r="L101" s="46"/>
      <c r="M101" s="46"/>
      <c r="N101" s="46"/>
      <c r="O101" s="43"/>
      <c r="P101" s="43"/>
      <c r="Q101" s="43"/>
      <c r="R101" s="171"/>
      <c r="S101" s="43"/>
      <c r="T101" s="43"/>
      <c r="U101" s="43"/>
      <c r="V101" s="44"/>
    </row>
    <row r="102" spans="1:22" ht="15">
      <c r="A102" s="45"/>
      <c r="B102" s="45"/>
      <c r="C102" s="46"/>
      <c r="D102" s="46"/>
      <c r="E102" s="46"/>
      <c r="F102" s="46"/>
      <c r="G102" s="46"/>
      <c r="H102" s="47"/>
      <c r="I102" s="46"/>
      <c r="J102" s="46"/>
      <c r="K102" s="46"/>
      <c r="L102" s="46"/>
      <c r="M102" s="46"/>
      <c r="N102" s="46"/>
      <c r="O102" s="43"/>
      <c r="P102" s="43"/>
      <c r="Q102" s="43"/>
      <c r="R102" s="171"/>
      <c r="S102" s="43"/>
      <c r="T102" s="43"/>
      <c r="U102" s="43"/>
      <c r="V102" s="44"/>
    </row>
    <row r="103" spans="1:22" ht="15">
      <c r="A103" s="45"/>
      <c r="B103" s="45"/>
      <c r="C103" s="46"/>
      <c r="D103" s="46"/>
      <c r="E103" s="46"/>
      <c r="F103" s="46"/>
      <c r="G103" s="46"/>
      <c r="H103" s="47"/>
      <c r="I103" s="46"/>
      <c r="J103" s="46"/>
      <c r="K103" s="46"/>
      <c r="L103" s="46"/>
      <c r="M103" s="46"/>
      <c r="N103" s="46"/>
      <c r="O103" s="43"/>
      <c r="P103" s="43"/>
      <c r="Q103" s="43"/>
      <c r="R103" s="171"/>
      <c r="S103" s="43"/>
      <c r="T103" s="43"/>
      <c r="U103" s="43"/>
      <c r="V103" s="44"/>
    </row>
    <row r="104" spans="1:22" ht="15">
      <c r="A104" s="45"/>
      <c r="B104" s="45"/>
      <c r="C104" s="46"/>
      <c r="D104" s="46"/>
      <c r="E104" s="46"/>
      <c r="F104" s="46"/>
      <c r="G104" s="46"/>
      <c r="H104" s="47"/>
      <c r="I104" s="46"/>
      <c r="J104" s="46"/>
      <c r="K104" s="46"/>
      <c r="L104" s="46"/>
      <c r="M104" s="46"/>
      <c r="N104" s="46"/>
      <c r="O104" s="43"/>
      <c r="P104" s="43"/>
      <c r="Q104" s="43"/>
      <c r="R104" s="171"/>
      <c r="S104" s="43"/>
      <c r="T104" s="43"/>
      <c r="U104" s="43"/>
      <c r="V104" s="44"/>
    </row>
    <row r="105" spans="1:22" ht="15">
      <c r="A105" s="45"/>
      <c r="B105" s="45"/>
      <c r="C105" s="46"/>
      <c r="D105" s="46"/>
      <c r="E105" s="46"/>
      <c r="F105" s="46"/>
      <c r="G105" s="46"/>
      <c r="H105" s="47"/>
      <c r="I105" s="46"/>
      <c r="J105" s="46"/>
      <c r="K105" s="46"/>
      <c r="L105" s="46"/>
      <c r="M105" s="46"/>
      <c r="N105" s="46"/>
      <c r="O105" s="43"/>
      <c r="P105" s="43"/>
      <c r="Q105" s="43"/>
      <c r="R105" s="171"/>
      <c r="S105" s="43"/>
      <c r="T105" s="43"/>
      <c r="U105" s="43"/>
      <c r="V105" s="44"/>
    </row>
    <row r="106" spans="1:22" ht="15">
      <c r="A106" s="45"/>
      <c r="B106" s="45"/>
      <c r="C106" s="46"/>
      <c r="D106" s="46"/>
      <c r="E106" s="46"/>
      <c r="F106" s="46"/>
      <c r="G106" s="46"/>
      <c r="H106" s="47"/>
      <c r="I106" s="46"/>
      <c r="J106" s="46"/>
      <c r="K106" s="46"/>
      <c r="L106" s="46"/>
      <c r="M106" s="46"/>
      <c r="N106" s="46"/>
      <c r="O106" s="43"/>
      <c r="P106" s="43"/>
      <c r="Q106" s="43"/>
      <c r="R106" s="171"/>
      <c r="S106" s="43"/>
      <c r="T106" s="43"/>
      <c r="U106" s="43"/>
      <c r="V106" s="44"/>
    </row>
    <row r="107" spans="1:22" ht="15">
      <c r="A107" s="167"/>
      <c r="B107" s="36"/>
      <c r="C107" s="37"/>
      <c r="D107" s="37"/>
      <c r="E107" s="38"/>
      <c r="F107" s="38"/>
      <c r="G107" s="39"/>
      <c r="H107" s="40" t="str">
        <f>DATEDIF(G107,Sources!$K$4,"y")&amp;"ans" &amp; DATEDIF(G107,Sources!$K$4,"ym") &amp; "mois"</f>
        <v>125ans0mois</v>
      </c>
      <c r="I107" s="38"/>
      <c r="J107" s="38"/>
      <c r="K107" s="39"/>
      <c r="L107" s="38"/>
      <c r="M107" s="41"/>
      <c r="N107" s="42"/>
      <c r="O107" s="43"/>
      <c r="P107" s="43"/>
      <c r="Q107" s="43"/>
      <c r="R107" s="171"/>
      <c r="S107" s="43"/>
      <c r="T107" s="43"/>
      <c r="U107" s="43"/>
      <c r="V107" s="44"/>
    </row>
    <row r="108" spans="1:22" ht="15">
      <c r="A108" s="45"/>
      <c r="B108" s="45"/>
      <c r="C108" s="46"/>
      <c r="D108" s="46"/>
      <c r="E108" s="46"/>
      <c r="F108" s="46"/>
      <c r="G108" s="46"/>
      <c r="H108" s="47"/>
      <c r="I108" s="46"/>
      <c r="J108" s="46"/>
      <c r="K108" s="46"/>
      <c r="L108" s="46"/>
      <c r="M108" s="46"/>
      <c r="N108" s="46"/>
      <c r="O108" s="43"/>
      <c r="P108" s="43"/>
      <c r="Q108" s="43"/>
      <c r="R108" s="171"/>
      <c r="S108" s="43"/>
      <c r="T108" s="43"/>
      <c r="U108" s="43"/>
      <c r="V108" s="44"/>
    </row>
    <row r="109" spans="1:22" ht="15">
      <c r="A109" s="45"/>
      <c r="B109" s="45"/>
      <c r="C109" s="46"/>
      <c r="D109" s="46"/>
      <c r="E109" s="46"/>
      <c r="F109" s="46"/>
      <c r="G109" s="46"/>
      <c r="H109" s="47"/>
      <c r="I109" s="46"/>
      <c r="J109" s="46"/>
      <c r="K109" s="46"/>
      <c r="L109" s="46"/>
      <c r="M109" s="46"/>
      <c r="N109" s="46"/>
      <c r="O109" s="43"/>
      <c r="P109" s="43"/>
      <c r="Q109" s="43"/>
      <c r="R109" s="171"/>
      <c r="S109" s="43"/>
      <c r="T109" s="43"/>
      <c r="U109" s="43"/>
      <c r="V109" s="44"/>
    </row>
    <row r="110" spans="1:22" ht="15">
      <c r="A110" s="45"/>
      <c r="B110" s="45"/>
      <c r="C110" s="46"/>
      <c r="D110" s="46"/>
      <c r="E110" s="46"/>
      <c r="F110" s="46"/>
      <c r="G110" s="46"/>
      <c r="H110" s="47"/>
      <c r="I110" s="46"/>
      <c r="J110" s="46"/>
      <c r="K110" s="46"/>
      <c r="L110" s="46"/>
      <c r="M110" s="46"/>
      <c r="N110" s="46"/>
      <c r="O110" s="43"/>
      <c r="P110" s="43"/>
      <c r="Q110" s="43"/>
      <c r="R110" s="171"/>
      <c r="S110" s="43"/>
      <c r="T110" s="43"/>
      <c r="U110" s="43"/>
      <c r="V110" s="44"/>
    </row>
    <row r="111" spans="1:22" ht="15">
      <c r="A111" s="45"/>
      <c r="B111" s="45"/>
      <c r="C111" s="46"/>
      <c r="D111" s="46"/>
      <c r="E111" s="46"/>
      <c r="F111" s="46"/>
      <c r="G111" s="46"/>
      <c r="H111" s="47"/>
      <c r="I111" s="46"/>
      <c r="J111" s="46"/>
      <c r="K111" s="46"/>
      <c r="L111" s="46"/>
      <c r="M111" s="46"/>
      <c r="N111" s="46"/>
      <c r="O111" s="43"/>
      <c r="P111" s="43"/>
      <c r="Q111" s="43"/>
      <c r="R111" s="171"/>
      <c r="S111" s="43"/>
      <c r="T111" s="43"/>
      <c r="U111" s="43"/>
      <c r="V111" s="44"/>
    </row>
    <row r="112" spans="1:22" ht="15">
      <c r="A112" s="45"/>
      <c r="B112" s="45"/>
      <c r="C112" s="46"/>
      <c r="D112" s="46"/>
      <c r="E112" s="46"/>
      <c r="F112" s="46"/>
      <c r="G112" s="46"/>
      <c r="H112" s="47"/>
      <c r="I112" s="46"/>
      <c r="J112" s="46"/>
      <c r="K112" s="46"/>
      <c r="L112" s="46"/>
      <c r="M112" s="46"/>
      <c r="N112" s="46"/>
      <c r="O112" s="43"/>
      <c r="P112" s="43"/>
      <c r="Q112" s="43"/>
      <c r="R112" s="171"/>
      <c r="S112" s="43"/>
      <c r="T112" s="43"/>
      <c r="U112" s="43"/>
      <c r="V112" s="44"/>
    </row>
    <row r="113" spans="1:22" ht="15">
      <c r="A113" s="45"/>
      <c r="B113" s="45"/>
      <c r="C113" s="46"/>
      <c r="D113" s="46"/>
      <c r="E113" s="46"/>
      <c r="F113" s="46"/>
      <c r="G113" s="46"/>
      <c r="H113" s="47"/>
      <c r="I113" s="46"/>
      <c r="J113" s="46"/>
      <c r="K113" s="46"/>
      <c r="L113" s="46"/>
      <c r="M113" s="46"/>
      <c r="N113" s="46"/>
      <c r="O113" s="43"/>
      <c r="P113" s="43"/>
      <c r="Q113" s="43"/>
      <c r="R113" s="171"/>
      <c r="S113" s="43"/>
      <c r="T113" s="43"/>
      <c r="U113" s="43"/>
      <c r="V113" s="44"/>
    </row>
    <row r="114" spans="1:22" ht="15">
      <c r="A114" s="45"/>
      <c r="B114" s="45"/>
      <c r="C114" s="46"/>
      <c r="D114" s="46"/>
      <c r="E114" s="46"/>
      <c r="F114" s="46"/>
      <c r="G114" s="46"/>
      <c r="H114" s="47"/>
      <c r="I114" s="46"/>
      <c r="J114" s="46"/>
      <c r="K114" s="46"/>
      <c r="L114" s="46"/>
      <c r="M114" s="46"/>
      <c r="N114" s="46"/>
      <c r="O114" s="43"/>
      <c r="P114" s="43"/>
      <c r="Q114" s="43"/>
      <c r="R114" s="171"/>
      <c r="S114" s="43"/>
      <c r="T114" s="43"/>
      <c r="U114" s="43"/>
      <c r="V114" s="44"/>
    </row>
    <row r="115" spans="1:22" ht="15">
      <c r="A115" s="45"/>
      <c r="B115" s="45"/>
      <c r="C115" s="46"/>
      <c r="D115" s="46"/>
      <c r="E115" s="46"/>
      <c r="F115" s="46"/>
      <c r="G115" s="46"/>
      <c r="H115" s="47"/>
      <c r="I115" s="46"/>
      <c r="J115" s="46"/>
      <c r="K115" s="46"/>
      <c r="L115" s="46"/>
      <c r="M115" s="46"/>
      <c r="N115" s="46"/>
      <c r="O115" s="43"/>
      <c r="P115" s="43"/>
      <c r="Q115" s="43"/>
      <c r="R115" s="171"/>
      <c r="S115" s="43"/>
      <c r="T115" s="43"/>
      <c r="U115" s="43"/>
      <c r="V115" s="44"/>
    </row>
    <row r="116" spans="1:22" ht="15">
      <c r="A116" s="45"/>
      <c r="B116" s="45"/>
      <c r="C116" s="46"/>
      <c r="D116" s="46"/>
      <c r="E116" s="46"/>
      <c r="F116" s="46"/>
      <c r="G116" s="46"/>
      <c r="H116" s="47"/>
      <c r="I116" s="46"/>
      <c r="J116" s="46"/>
      <c r="K116" s="46"/>
      <c r="L116" s="46"/>
      <c r="M116" s="46"/>
      <c r="N116" s="46"/>
      <c r="O116" s="43"/>
      <c r="P116" s="43"/>
      <c r="Q116" s="43"/>
      <c r="R116" s="171"/>
      <c r="S116" s="43"/>
      <c r="T116" s="43"/>
      <c r="U116" s="43"/>
      <c r="V116" s="44"/>
    </row>
    <row r="117" spans="1:22" ht="15">
      <c r="A117" s="45"/>
      <c r="B117" s="45"/>
      <c r="C117" s="46"/>
      <c r="D117" s="46"/>
      <c r="E117" s="46"/>
      <c r="F117" s="46"/>
      <c r="G117" s="46"/>
      <c r="H117" s="47"/>
      <c r="I117" s="46"/>
      <c r="J117" s="46"/>
      <c r="K117" s="46"/>
      <c r="L117" s="46"/>
      <c r="M117" s="46"/>
      <c r="N117" s="46"/>
      <c r="O117" s="43"/>
      <c r="P117" s="43"/>
      <c r="Q117" s="43"/>
      <c r="R117" s="171"/>
      <c r="S117" s="43"/>
      <c r="T117" s="43"/>
      <c r="U117" s="43"/>
      <c r="V117" s="44"/>
    </row>
    <row r="118" spans="1:22" ht="15">
      <c r="A118" s="45"/>
      <c r="B118" s="45"/>
      <c r="C118" s="46"/>
      <c r="D118" s="46"/>
      <c r="E118" s="46"/>
      <c r="F118" s="46"/>
      <c r="G118" s="46"/>
      <c r="H118" s="47"/>
      <c r="I118" s="46"/>
      <c r="J118" s="46"/>
      <c r="K118" s="46"/>
      <c r="L118" s="46"/>
      <c r="M118" s="46"/>
      <c r="N118" s="46"/>
      <c r="O118" s="43"/>
      <c r="P118" s="43"/>
      <c r="Q118" s="43"/>
      <c r="R118" s="171"/>
      <c r="S118" s="43"/>
      <c r="T118" s="43"/>
      <c r="U118" s="43"/>
      <c r="V118" s="44"/>
    </row>
    <row r="119" spans="1:22" ht="15">
      <c r="A119" s="45"/>
      <c r="B119" s="45"/>
      <c r="C119" s="46"/>
      <c r="D119" s="46"/>
      <c r="E119" s="46"/>
      <c r="F119" s="46"/>
      <c r="G119" s="46"/>
      <c r="H119" s="47"/>
      <c r="I119" s="46"/>
      <c r="J119" s="46"/>
      <c r="K119" s="46"/>
      <c r="L119" s="46"/>
      <c r="M119" s="46"/>
      <c r="N119" s="46"/>
      <c r="O119" s="43"/>
      <c r="P119" s="43"/>
      <c r="Q119" s="43"/>
      <c r="R119" s="171"/>
      <c r="S119" s="43"/>
      <c r="T119" s="43"/>
      <c r="U119" s="43"/>
      <c r="V119" s="44"/>
    </row>
    <row r="120" spans="1:22" ht="15">
      <c r="A120" s="45"/>
      <c r="B120" s="45"/>
      <c r="C120" s="46"/>
      <c r="D120" s="46"/>
      <c r="E120" s="46"/>
      <c r="F120" s="46"/>
      <c r="G120" s="46"/>
      <c r="H120" s="47"/>
      <c r="I120" s="46"/>
      <c r="J120" s="46"/>
      <c r="K120" s="46"/>
      <c r="L120" s="46"/>
      <c r="M120" s="46"/>
      <c r="N120" s="46"/>
      <c r="O120" s="43"/>
      <c r="P120" s="43"/>
      <c r="Q120" s="43"/>
      <c r="R120" s="171"/>
      <c r="S120" s="43"/>
      <c r="T120" s="43"/>
      <c r="U120" s="43"/>
      <c r="V120" s="44"/>
    </row>
    <row r="121" spans="1:22" ht="15">
      <c r="A121" s="167"/>
      <c r="B121" s="36"/>
      <c r="C121" s="37"/>
      <c r="D121" s="37"/>
      <c r="E121" s="38"/>
      <c r="F121" s="38"/>
      <c r="G121" s="39"/>
      <c r="H121" s="40" t="str">
        <f>DATEDIF(G121,Sources!$K$4,"y")&amp;"ans" &amp; DATEDIF(G121,Sources!$K$4,"ym") &amp; "mois"</f>
        <v>125ans0mois</v>
      </c>
      <c r="I121" s="38"/>
      <c r="J121" s="38"/>
      <c r="K121" s="39"/>
      <c r="L121" s="38"/>
      <c r="M121" s="41"/>
      <c r="N121" s="42"/>
      <c r="O121" s="43"/>
      <c r="P121" s="43"/>
      <c r="Q121" s="43"/>
      <c r="R121" s="171"/>
      <c r="S121" s="43"/>
      <c r="T121" s="43"/>
      <c r="U121" s="43"/>
      <c r="V121" s="44"/>
    </row>
    <row r="122" spans="1:22" ht="15">
      <c r="A122" s="45"/>
      <c r="B122" s="45"/>
      <c r="C122" s="46"/>
      <c r="D122" s="46"/>
      <c r="E122" s="46"/>
      <c r="F122" s="46"/>
      <c r="G122" s="46"/>
      <c r="H122" s="47"/>
      <c r="I122" s="46"/>
      <c r="J122" s="46"/>
      <c r="K122" s="46"/>
      <c r="L122" s="46"/>
      <c r="M122" s="46"/>
      <c r="N122" s="46"/>
      <c r="O122" s="43"/>
      <c r="P122" s="43"/>
      <c r="Q122" s="43"/>
      <c r="R122" s="171"/>
      <c r="S122" s="43"/>
      <c r="T122" s="43"/>
      <c r="U122" s="43"/>
      <c r="V122" s="44"/>
    </row>
    <row r="123" spans="1:22" ht="15">
      <c r="A123" s="45"/>
      <c r="B123" s="45"/>
      <c r="C123" s="46"/>
      <c r="D123" s="46"/>
      <c r="E123" s="46"/>
      <c r="F123" s="46"/>
      <c r="G123" s="46"/>
      <c r="H123" s="47"/>
      <c r="I123" s="46"/>
      <c r="J123" s="46"/>
      <c r="K123" s="46"/>
      <c r="L123" s="46"/>
      <c r="M123" s="46"/>
      <c r="N123" s="46"/>
      <c r="O123" s="43"/>
      <c r="P123" s="43"/>
      <c r="Q123" s="43"/>
      <c r="R123" s="171"/>
      <c r="S123" s="43"/>
      <c r="T123" s="43"/>
      <c r="U123" s="43"/>
      <c r="V123" s="44"/>
    </row>
    <row r="124" spans="1:22" ht="15">
      <c r="A124" s="45"/>
      <c r="B124" s="45"/>
      <c r="C124" s="46"/>
      <c r="D124" s="46"/>
      <c r="E124" s="46"/>
      <c r="F124" s="46"/>
      <c r="G124" s="46"/>
      <c r="H124" s="47"/>
      <c r="I124" s="46"/>
      <c r="J124" s="46"/>
      <c r="K124" s="46"/>
      <c r="L124" s="46"/>
      <c r="M124" s="46"/>
      <c r="N124" s="46"/>
      <c r="O124" s="43"/>
      <c r="P124" s="43"/>
      <c r="Q124" s="43"/>
      <c r="R124" s="171"/>
      <c r="S124" s="43"/>
      <c r="T124" s="43"/>
      <c r="U124" s="43"/>
      <c r="V124" s="44"/>
    </row>
    <row r="125" spans="1:22" ht="15">
      <c r="A125" s="45"/>
      <c r="B125" s="45"/>
      <c r="C125" s="46"/>
      <c r="D125" s="46"/>
      <c r="E125" s="46"/>
      <c r="F125" s="46"/>
      <c r="G125" s="46"/>
      <c r="H125" s="47"/>
      <c r="I125" s="46"/>
      <c r="J125" s="46"/>
      <c r="K125" s="46"/>
      <c r="L125" s="46"/>
      <c r="M125" s="46"/>
      <c r="N125" s="46"/>
      <c r="O125" s="43"/>
      <c r="P125" s="43"/>
      <c r="Q125" s="43"/>
      <c r="R125" s="171"/>
      <c r="S125" s="43"/>
      <c r="T125" s="43"/>
      <c r="U125" s="43"/>
      <c r="V125" s="44"/>
    </row>
    <row r="126" spans="1:22" ht="15">
      <c r="A126" s="45"/>
      <c r="B126" s="45"/>
      <c r="C126" s="46"/>
      <c r="D126" s="46"/>
      <c r="E126" s="46"/>
      <c r="F126" s="46"/>
      <c r="G126" s="46"/>
      <c r="H126" s="47"/>
      <c r="I126" s="46"/>
      <c r="J126" s="46"/>
      <c r="K126" s="46"/>
      <c r="L126" s="46"/>
      <c r="M126" s="46"/>
      <c r="N126" s="46"/>
      <c r="O126" s="43"/>
      <c r="P126" s="43"/>
      <c r="Q126" s="43"/>
      <c r="R126" s="171"/>
      <c r="S126" s="43"/>
      <c r="T126" s="43"/>
      <c r="U126" s="43"/>
      <c r="V126" s="44"/>
    </row>
    <row r="127" spans="1:22" ht="15">
      <c r="A127" s="45"/>
      <c r="B127" s="45"/>
      <c r="C127" s="46"/>
      <c r="D127" s="46"/>
      <c r="E127" s="46"/>
      <c r="F127" s="46"/>
      <c r="G127" s="46"/>
      <c r="H127" s="47"/>
      <c r="I127" s="46"/>
      <c r="J127" s="46"/>
      <c r="K127" s="46"/>
      <c r="L127" s="46"/>
      <c r="M127" s="46"/>
      <c r="N127" s="46"/>
      <c r="O127" s="43"/>
      <c r="P127" s="43"/>
      <c r="Q127" s="43"/>
      <c r="R127" s="171"/>
      <c r="S127" s="43"/>
      <c r="T127" s="43"/>
      <c r="U127" s="43"/>
      <c r="V127" s="44"/>
    </row>
    <row r="128" spans="1:22" ht="15">
      <c r="A128" s="45"/>
      <c r="B128" s="45"/>
      <c r="C128" s="46"/>
      <c r="D128" s="46"/>
      <c r="E128" s="46"/>
      <c r="F128" s="46"/>
      <c r="G128" s="46"/>
      <c r="H128" s="47"/>
      <c r="I128" s="46"/>
      <c r="J128" s="46"/>
      <c r="K128" s="46"/>
      <c r="L128" s="46"/>
      <c r="M128" s="46"/>
      <c r="N128" s="46"/>
      <c r="O128" s="43"/>
      <c r="P128" s="43"/>
      <c r="Q128" s="43"/>
      <c r="R128" s="171"/>
      <c r="S128" s="43"/>
      <c r="T128" s="43"/>
      <c r="U128" s="43"/>
      <c r="V128" s="44"/>
    </row>
    <row r="129" spans="1:22" ht="15">
      <c r="A129" s="45"/>
      <c r="B129" s="45"/>
      <c r="C129" s="46"/>
      <c r="D129" s="46"/>
      <c r="E129" s="46"/>
      <c r="F129" s="46"/>
      <c r="G129" s="46"/>
      <c r="H129" s="47"/>
      <c r="I129" s="46"/>
      <c r="J129" s="46"/>
      <c r="K129" s="46"/>
      <c r="L129" s="46"/>
      <c r="M129" s="46"/>
      <c r="N129" s="46"/>
      <c r="O129" s="43"/>
      <c r="P129" s="43"/>
      <c r="Q129" s="43"/>
      <c r="R129" s="171"/>
      <c r="S129" s="43"/>
      <c r="T129" s="43"/>
      <c r="U129" s="43"/>
      <c r="V129" s="44"/>
    </row>
    <row r="130" spans="1:22" ht="15">
      <c r="A130" s="45"/>
      <c r="B130" s="45"/>
      <c r="C130" s="46"/>
      <c r="D130" s="46"/>
      <c r="E130" s="46"/>
      <c r="F130" s="46"/>
      <c r="G130" s="46"/>
      <c r="H130" s="47"/>
      <c r="I130" s="46"/>
      <c r="J130" s="46"/>
      <c r="K130" s="46"/>
      <c r="L130" s="46"/>
      <c r="M130" s="46"/>
      <c r="N130" s="46"/>
      <c r="O130" s="43"/>
      <c r="P130" s="43"/>
      <c r="Q130" s="43"/>
      <c r="R130" s="171"/>
      <c r="S130" s="43"/>
      <c r="T130" s="43"/>
      <c r="U130" s="43"/>
      <c r="V130" s="44"/>
    </row>
    <row r="131" spans="1:22" ht="15">
      <c r="A131" s="45"/>
      <c r="B131" s="45"/>
      <c r="C131" s="46"/>
      <c r="D131" s="46"/>
      <c r="E131" s="46"/>
      <c r="F131" s="46"/>
      <c r="G131" s="46"/>
      <c r="H131" s="47"/>
      <c r="I131" s="46"/>
      <c r="J131" s="46"/>
      <c r="K131" s="46"/>
      <c r="L131" s="46"/>
      <c r="M131" s="46"/>
      <c r="N131" s="46"/>
      <c r="O131" s="43"/>
      <c r="P131" s="43"/>
      <c r="Q131" s="43"/>
      <c r="R131" s="171"/>
      <c r="S131" s="43"/>
      <c r="T131" s="43"/>
      <c r="U131" s="43"/>
      <c r="V131" s="44"/>
    </row>
    <row r="132" spans="1:22" ht="15">
      <c r="A132" s="45"/>
      <c r="B132" s="45"/>
      <c r="C132" s="46"/>
      <c r="D132" s="46"/>
      <c r="E132" s="46"/>
      <c r="F132" s="46"/>
      <c r="G132" s="46"/>
      <c r="H132" s="47"/>
      <c r="I132" s="46"/>
      <c r="J132" s="46"/>
      <c r="K132" s="46"/>
      <c r="L132" s="46"/>
      <c r="M132" s="46"/>
      <c r="N132" s="46"/>
      <c r="O132" s="43"/>
      <c r="P132" s="43"/>
      <c r="Q132" s="43"/>
      <c r="R132" s="171"/>
      <c r="S132" s="43"/>
      <c r="T132" s="43"/>
      <c r="U132" s="43"/>
      <c r="V132" s="44"/>
    </row>
    <row r="133" spans="1:22" ht="15">
      <c r="A133" s="45"/>
      <c r="B133" s="45"/>
      <c r="C133" s="46"/>
      <c r="D133" s="46"/>
      <c r="E133" s="46"/>
      <c r="F133" s="46"/>
      <c r="G133" s="46"/>
      <c r="H133" s="47"/>
      <c r="I133" s="46"/>
      <c r="J133" s="46"/>
      <c r="K133" s="46"/>
      <c r="L133" s="46"/>
      <c r="M133" s="46"/>
      <c r="N133" s="46"/>
      <c r="O133" s="43"/>
      <c r="P133" s="43"/>
      <c r="Q133" s="43"/>
      <c r="R133" s="171"/>
      <c r="S133" s="43"/>
      <c r="T133" s="43"/>
      <c r="U133" s="43"/>
      <c r="V133" s="44"/>
    </row>
    <row r="134" spans="1:22" ht="15">
      <c r="A134" s="167"/>
      <c r="B134" s="36"/>
      <c r="C134" s="37"/>
      <c r="D134" s="37"/>
      <c r="E134" s="38"/>
      <c r="F134" s="38"/>
      <c r="G134" s="39"/>
      <c r="H134" s="40" t="str">
        <f>DATEDIF(G134,Sources!$K$4,"y")&amp;"ans" &amp; DATEDIF(G134,Sources!$K$4,"ym") &amp; "mois"</f>
        <v>125ans0mois</v>
      </c>
      <c r="I134" s="38"/>
      <c r="J134" s="38"/>
      <c r="K134" s="39"/>
      <c r="L134" s="38"/>
      <c r="M134" s="41"/>
      <c r="N134" s="42"/>
      <c r="O134" s="43"/>
      <c r="P134" s="43"/>
      <c r="Q134" s="43"/>
      <c r="R134" s="171"/>
      <c r="S134" s="43"/>
      <c r="T134" s="43"/>
      <c r="U134" s="43"/>
      <c r="V134" s="44"/>
    </row>
    <row r="135" spans="1:22" ht="15">
      <c r="A135" s="45"/>
      <c r="B135" s="45"/>
      <c r="C135" s="46"/>
      <c r="D135" s="46"/>
      <c r="E135" s="46"/>
      <c r="F135" s="46"/>
      <c r="G135" s="46"/>
      <c r="H135" s="63"/>
      <c r="I135" s="46"/>
      <c r="J135" s="46"/>
      <c r="K135" s="46"/>
      <c r="L135" s="46"/>
      <c r="M135" s="46"/>
      <c r="N135" s="46"/>
      <c r="O135" s="43"/>
      <c r="P135" s="43"/>
      <c r="Q135" s="43"/>
      <c r="R135" s="171"/>
      <c r="S135" s="43"/>
      <c r="T135" s="43"/>
      <c r="U135" s="43"/>
      <c r="V135" s="44"/>
    </row>
    <row r="136" spans="1:22" ht="15">
      <c r="A136" s="45"/>
      <c r="B136" s="45"/>
      <c r="C136" s="46"/>
      <c r="D136" s="46"/>
      <c r="E136" s="46"/>
      <c r="F136" s="46"/>
      <c r="G136" s="46"/>
      <c r="H136" s="63"/>
      <c r="I136" s="46"/>
      <c r="J136" s="46"/>
      <c r="K136" s="46"/>
      <c r="L136" s="46"/>
      <c r="M136" s="46"/>
      <c r="N136" s="46"/>
      <c r="O136" s="43"/>
      <c r="P136" s="43"/>
      <c r="Q136" s="43"/>
      <c r="R136" s="171"/>
      <c r="S136" s="43"/>
      <c r="T136" s="43"/>
      <c r="U136" s="43"/>
      <c r="V136" s="44"/>
    </row>
    <row r="137" spans="1:22" ht="15">
      <c r="A137" s="45"/>
      <c r="B137" s="45"/>
      <c r="C137" s="46"/>
      <c r="D137" s="46"/>
      <c r="E137" s="46"/>
      <c r="F137" s="46"/>
      <c r="G137" s="46"/>
      <c r="H137" s="63"/>
      <c r="I137" s="46"/>
      <c r="J137" s="46"/>
      <c r="K137" s="46"/>
      <c r="L137" s="46"/>
      <c r="M137" s="46"/>
      <c r="N137" s="46"/>
      <c r="O137" s="43"/>
      <c r="P137" s="43"/>
      <c r="Q137" s="43"/>
      <c r="R137" s="171"/>
      <c r="S137" s="43"/>
      <c r="T137" s="43"/>
      <c r="U137" s="43"/>
      <c r="V137" s="44"/>
    </row>
    <row r="138" spans="1:22" ht="15">
      <c r="A138" s="45"/>
      <c r="B138" s="45"/>
      <c r="C138" s="46"/>
      <c r="D138" s="46"/>
      <c r="E138" s="46"/>
      <c r="F138" s="46"/>
      <c r="G138" s="46"/>
      <c r="H138" s="63"/>
      <c r="I138" s="46"/>
      <c r="J138" s="46"/>
      <c r="K138" s="46"/>
      <c r="L138" s="46"/>
      <c r="M138" s="46"/>
      <c r="N138" s="46"/>
      <c r="O138" s="43"/>
      <c r="P138" s="43"/>
      <c r="Q138" s="43"/>
      <c r="R138" s="171"/>
      <c r="S138" s="43"/>
      <c r="T138" s="43"/>
      <c r="U138" s="43"/>
      <c r="V138" s="44"/>
    </row>
    <row r="139" spans="1:22" ht="15">
      <c r="A139" s="45"/>
      <c r="B139" s="45"/>
      <c r="C139" s="46"/>
      <c r="D139" s="46"/>
      <c r="E139" s="46"/>
      <c r="F139" s="46"/>
      <c r="G139" s="46"/>
      <c r="H139" s="63"/>
      <c r="I139" s="46"/>
      <c r="J139" s="46"/>
      <c r="K139" s="46"/>
      <c r="L139" s="46"/>
      <c r="M139" s="46"/>
      <c r="N139" s="46"/>
      <c r="O139" s="43"/>
      <c r="P139" s="43"/>
      <c r="Q139" s="43"/>
      <c r="R139" s="171"/>
      <c r="S139" s="43"/>
      <c r="T139" s="43"/>
      <c r="U139" s="43"/>
      <c r="V139" s="44"/>
    </row>
    <row r="140" spans="1:22" ht="15">
      <c r="A140" s="45"/>
      <c r="B140" s="45"/>
      <c r="C140" s="46"/>
      <c r="D140" s="46"/>
      <c r="E140" s="46"/>
      <c r="F140" s="46"/>
      <c r="G140" s="46"/>
      <c r="H140" s="63"/>
      <c r="I140" s="46"/>
      <c r="J140" s="46"/>
      <c r="K140" s="46"/>
      <c r="L140" s="46"/>
      <c r="M140" s="46"/>
      <c r="N140" s="46"/>
      <c r="O140" s="43"/>
      <c r="P140" s="43"/>
      <c r="Q140" s="43"/>
      <c r="R140" s="171"/>
      <c r="S140" s="43"/>
      <c r="T140" s="43"/>
      <c r="U140" s="43"/>
      <c r="V140" s="44"/>
    </row>
    <row r="141" spans="1:22" ht="15">
      <c r="A141" s="45"/>
      <c r="B141" s="45"/>
      <c r="C141" s="46"/>
      <c r="D141" s="46"/>
      <c r="E141" s="46"/>
      <c r="F141" s="46"/>
      <c r="G141" s="46"/>
      <c r="H141" s="63"/>
      <c r="I141" s="46"/>
      <c r="J141" s="46"/>
      <c r="K141" s="46"/>
      <c r="L141" s="46"/>
      <c r="M141" s="46"/>
      <c r="N141" s="46"/>
      <c r="O141" s="43"/>
      <c r="P141" s="43"/>
      <c r="Q141" s="43"/>
      <c r="R141" s="171"/>
      <c r="S141" s="43"/>
      <c r="T141" s="43"/>
      <c r="U141" s="43"/>
      <c r="V141" s="44"/>
    </row>
    <row r="142" spans="1:22" ht="15">
      <c r="A142" s="45"/>
      <c r="B142" s="45"/>
      <c r="C142" s="46"/>
      <c r="D142" s="46"/>
      <c r="E142" s="46"/>
      <c r="F142" s="46"/>
      <c r="G142" s="46"/>
      <c r="H142" s="63"/>
      <c r="I142" s="46"/>
      <c r="J142" s="46"/>
      <c r="K142" s="46"/>
      <c r="L142" s="46"/>
      <c r="M142" s="46"/>
      <c r="N142" s="46"/>
      <c r="O142" s="43"/>
      <c r="P142" s="43"/>
      <c r="Q142" s="43"/>
      <c r="R142" s="171"/>
      <c r="S142" s="43"/>
      <c r="T142" s="43"/>
      <c r="U142" s="43"/>
      <c r="V142" s="44"/>
    </row>
    <row r="143" spans="1:22" ht="15">
      <c r="A143" s="45"/>
      <c r="B143" s="45"/>
      <c r="C143" s="46"/>
      <c r="D143" s="46"/>
      <c r="E143" s="46"/>
      <c r="F143" s="46"/>
      <c r="G143" s="46"/>
      <c r="H143" s="63"/>
      <c r="I143" s="46"/>
      <c r="J143" s="46"/>
      <c r="K143" s="46"/>
      <c r="L143" s="46"/>
      <c r="M143" s="46"/>
      <c r="N143" s="46"/>
      <c r="O143" s="43"/>
      <c r="P143" s="43"/>
      <c r="Q143" s="43"/>
      <c r="R143" s="171"/>
      <c r="S143" s="43"/>
      <c r="T143" s="43"/>
      <c r="U143" s="43"/>
      <c r="V143" s="44"/>
    </row>
    <row r="144" spans="1:22" ht="15">
      <c r="A144" s="45"/>
      <c r="B144" s="45"/>
      <c r="C144" s="46"/>
      <c r="D144" s="46"/>
      <c r="E144" s="46"/>
      <c r="F144" s="46"/>
      <c r="G144" s="46"/>
      <c r="H144" s="63"/>
      <c r="I144" s="46"/>
      <c r="J144" s="46"/>
      <c r="K144" s="46"/>
      <c r="L144" s="46"/>
      <c r="M144" s="46"/>
      <c r="N144" s="46"/>
      <c r="O144" s="43"/>
      <c r="P144" s="43"/>
      <c r="Q144" s="43"/>
      <c r="R144" s="171"/>
      <c r="S144" s="43"/>
      <c r="T144" s="43"/>
      <c r="U144" s="43"/>
      <c r="V144" s="44"/>
    </row>
    <row r="145" spans="1:22" ht="15">
      <c r="A145" s="45"/>
      <c r="B145" s="45"/>
      <c r="C145" s="46"/>
      <c r="D145" s="46"/>
      <c r="E145" s="46"/>
      <c r="F145" s="46"/>
      <c r="G145" s="46"/>
      <c r="H145" s="63"/>
      <c r="I145" s="46"/>
      <c r="J145" s="46"/>
      <c r="K145" s="46"/>
      <c r="L145" s="46"/>
      <c r="M145" s="46"/>
      <c r="N145" s="46"/>
      <c r="O145" s="43"/>
      <c r="P145" s="43"/>
      <c r="Q145" s="43"/>
      <c r="R145" s="171"/>
      <c r="S145" s="43"/>
      <c r="T145" s="43"/>
      <c r="U145" s="43"/>
      <c r="V145" s="44"/>
    </row>
    <row r="146" spans="1:22" ht="15">
      <c r="A146" s="45"/>
      <c r="B146" s="45"/>
      <c r="C146" s="46"/>
      <c r="D146" s="46"/>
      <c r="E146" s="46"/>
      <c r="F146" s="46"/>
      <c r="G146" s="46"/>
      <c r="H146" s="63"/>
      <c r="I146" s="46"/>
      <c r="J146" s="46"/>
      <c r="K146" s="46"/>
      <c r="L146" s="46"/>
      <c r="M146" s="46"/>
      <c r="N146" s="46"/>
      <c r="O146" s="43"/>
      <c r="P146" s="43"/>
      <c r="Q146" s="43"/>
      <c r="R146" s="171"/>
      <c r="S146" s="43"/>
      <c r="T146" s="43"/>
      <c r="U146" s="43"/>
      <c r="V146" s="44"/>
    </row>
    <row r="147" spans="1:22" ht="15">
      <c r="A147" s="45"/>
      <c r="B147" s="45"/>
      <c r="C147" s="46"/>
      <c r="D147" s="46"/>
      <c r="E147" s="46"/>
      <c r="F147" s="46"/>
      <c r="G147" s="46"/>
      <c r="H147" s="63"/>
      <c r="I147" s="46"/>
      <c r="J147" s="46"/>
      <c r="K147" s="46"/>
      <c r="L147" s="46"/>
      <c r="M147" s="46"/>
      <c r="N147" s="46"/>
      <c r="O147" s="43"/>
      <c r="P147" s="43"/>
      <c r="Q147" s="43"/>
      <c r="R147" s="171"/>
      <c r="S147" s="43"/>
      <c r="T147" s="43"/>
      <c r="U147" s="43"/>
      <c r="V147" s="44"/>
    </row>
    <row r="148" spans="1:22" ht="15">
      <c r="A148" s="48"/>
      <c r="B148" s="48"/>
      <c r="C148" s="48"/>
      <c r="D148" s="48"/>
      <c r="E148" s="48"/>
      <c r="F148" s="48"/>
      <c r="G148" s="48"/>
      <c r="H148" s="48"/>
      <c r="I148" s="48"/>
      <c r="J148" s="48"/>
      <c r="K148" s="48"/>
      <c r="L148" s="48"/>
      <c r="M148" s="48"/>
      <c r="N148" s="48"/>
      <c r="O148" s="48"/>
      <c r="P148" s="48"/>
      <c r="Q148" s="48"/>
      <c r="R148" s="48"/>
      <c r="S148" s="48"/>
      <c r="T148" s="48"/>
      <c r="U148" s="48"/>
      <c r="V148" s="48"/>
    </row>
    <row r="149" spans="1:22" ht="15">
      <c r="A149" s="168" t="s">
        <v>101</v>
      </c>
      <c r="B149" s="169"/>
      <c r="C149" s="169"/>
      <c r="D149" s="169"/>
      <c r="E149" s="169"/>
      <c r="F149" s="169"/>
      <c r="G149" s="169"/>
      <c r="H149" s="48"/>
      <c r="I149" s="48"/>
      <c r="J149" s="48"/>
      <c r="K149" s="48"/>
      <c r="L149" s="48"/>
      <c r="M149" s="48"/>
      <c r="N149" s="48"/>
      <c r="O149" s="48"/>
      <c r="P149" s="48"/>
      <c r="Q149" s="48"/>
      <c r="R149" s="48"/>
      <c r="S149" s="48"/>
      <c r="T149" s="48"/>
      <c r="U149" s="48"/>
      <c r="V149" s="48"/>
    </row>
    <row r="150" spans="1:22" ht="15">
      <c r="A150" s="48"/>
      <c r="B150" s="48"/>
      <c r="C150" s="48"/>
      <c r="D150" s="48"/>
      <c r="E150" s="48"/>
      <c r="F150" s="48"/>
      <c r="G150" s="48"/>
      <c r="H150" s="48"/>
      <c r="I150" s="48"/>
      <c r="J150" s="48"/>
      <c r="K150" s="48"/>
      <c r="L150" s="48"/>
      <c r="M150" s="48"/>
      <c r="N150" s="48"/>
      <c r="O150" s="48"/>
      <c r="P150" s="48"/>
      <c r="Q150" s="48"/>
      <c r="R150" s="48"/>
      <c r="S150" s="48"/>
      <c r="T150" s="48"/>
      <c r="U150" s="48"/>
      <c r="V150" s="48"/>
    </row>
    <row r="151" spans="1:22" s="22" customFormat="1" ht="24.95" customHeight="1">
      <c r="A151" s="56" t="s">
        <v>81</v>
      </c>
      <c r="B151" s="64"/>
      <c r="C151" s="49"/>
      <c r="D151" s="50"/>
      <c r="E151" s="65" t="s">
        <v>99</v>
      </c>
      <c r="F151" s="49"/>
      <c r="G151" s="51"/>
      <c r="H151" s="65" t="s">
        <v>45</v>
      </c>
      <c r="I151" s="53">
        <f>C151-F151</f>
        <v>0</v>
      </c>
      <c r="J151" s="50"/>
      <c r="K151" s="66"/>
      <c r="L151" s="67" t="s">
        <v>46</v>
      </c>
      <c r="M151" s="184" t="e">
        <f>F151/C151</f>
        <v>#DIV/0!</v>
      </c>
      <c r="N151" s="50"/>
      <c r="O151" s="67" t="s">
        <v>47</v>
      </c>
      <c r="P151" s="184" t="e">
        <f>I151/C151</f>
        <v>#DIV/0!</v>
      </c>
      <c r="Q151" s="56"/>
      <c r="R151" s="56"/>
      <c r="S151" s="56"/>
      <c r="T151" s="56"/>
      <c r="U151" s="56"/>
      <c r="V151" s="56"/>
    </row>
    <row r="152" spans="1:22" s="22" customFormat="1" ht="24.95" customHeight="1">
      <c r="A152" s="56" t="s">
        <v>48</v>
      </c>
      <c r="B152" s="64"/>
      <c r="C152" s="49"/>
      <c r="D152" s="50"/>
      <c r="E152" s="65" t="s">
        <v>99</v>
      </c>
      <c r="F152" s="49"/>
      <c r="G152" s="51"/>
      <c r="H152" s="65" t="s">
        <v>45</v>
      </c>
      <c r="I152" s="53">
        <f>C152-F152</f>
        <v>0</v>
      </c>
      <c r="J152" s="50"/>
      <c r="K152" s="66"/>
      <c r="L152" s="67" t="s">
        <v>46</v>
      </c>
      <c r="M152" s="184" t="e">
        <f>F152/C152</f>
        <v>#DIV/0!</v>
      </c>
      <c r="N152" s="50"/>
      <c r="O152" s="67" t="s">
        <v>47</v>
      </c>
      <c r="P152" s="184" t="e">
        <f>I152/C152</f>
        <v>#DIV/0!</v>
      </c>
      <c r="Q152" s="56"/>
      <c r="R152" s="56"/>
      <c r="S152" s="56"/>
      <c r="T152" s="56"/>
      <c r="U152" s="56"/>
      <c r="V152" s="56"/>
    </row>
    <row r="153" spans="1:22" ht="15">
      <c r="A153" s="48"/>
      <c r="B153" s="48"/>
      <c r="C153" s="48"/>
      <c r="D153" s="48"/>
      <c r="E153" s="48"/>
      <c r="F153" s="48"/>
      <c r="G153" s="48"/>
      <c r="H153" s="48"/>
      <c r="I153" s="48"/>
      <c r="J153" s="48"/>
      <c r="K153" s="48"/>
      <c r="L153" s="48"/>
      <c r="M153" s="48"/>
      <c r="N153" s="48"/>
      <c r="O153" s="48"/>
      <c r="P153" s="48"/>
      <c r="Q153" s="48"/>
      <c r="R153" s="48"/>
      <c r="S153" s="48"/>
      <c r="T153" s="48"/>
      <c r="U153" s="48"/>
      <c r="V153" s="48"/>
    </row>
    <row r="154" spans="1:22" ht="15">
      <c r="A154" s="48"/>
      <c r="B154" s="48"/>
      <c r="C154" s="48"/>
      <c r="D154" s="48"/>
      <c r="E154" s="48"/>
      <c r="F154" s="48"/>
      <c r="G154" s="48"/>
      <c r="H154" s="48"/>
      <c r="I154" s="48"/>
      <c r="J154" s="48"/>
      <c r="K154" s="48"/>
      <c r="L154" s="48"/>
      <c r="M154" s="48"/>
      <c r="N154" s="48"/>
      <c r="O154" s="48"/>
      <c r="P154" s="48"/>
      <c r="Q154" s="48"/>
      <c r="R154" s="48"/>
      <c r="S154" s="48"/>
      <c r="T154" s="48"/>
      <c r="U154" s="48"/>
      <c r="V154" s="48"/>
    </row>
    <row r="155" spans="1:22" ht="15">
      <c r="A155" s="48"/>
      <c r="B155" s="48"/>
      <c r="C155" s="48"/>
      <c r="D155" s="48"/>
      <c r="E155" s="48"/>
      <c r="F155" s="48"/>
      <c r="G155" s="48"/>
      <c r="H155" s="48"/>
      <c r="I155" s="48"/>
      <c r="J155" s="48"/>
      <c r="K155" s="48"/>
      <c r="L155" s="48"/>
      <c r="M155" s="48"/>
      <c r="N155" s="48"/>
      <c r="O155" s="48"/>
      <c r="P155" s="48"/>
      <c r="Q155" s="48"/>
      <c r="R155" s="48"/>
      <c r="S155" s="48"/>
      <c r="T155" s="48"/>
      <c r="U155" s="48"/>
      <c r="V155" s="48"/>
    </row>
    <row r="156" spans="1:22" ht="14.25" customHeight="1">
      <c r="A156" s="48"/>
      <c r="B156" s="48"/>
      <c r="C156" s="48"/>
      <c r="D156" s="48"/>
      <c r="E156" s="48"/>
      <c r="F156" s="48"/>
      <c r="G156" s="48"/>
      <c r="H156" s="48"/>
      <c r="I156" s="48"/>
      <c r="J156" s="48"/>
      <c r="K156" s="48"/>
      <c r="L156" s="48"/>
      <c r="M156" s="48"/>
      <c r="N156" s="48"/>
      <c r="O156" s="68"/>
      <c r="P156" s="68"/>
      <c r="Q156" s="68"/>
      <c r="R156" s="69"/>
      <c r="S156" s="69"/>
      <c r="T156" s="69"/>
      <c r="U156" s="48"/>
      <c r="V156" s="48"/>
    </row>
    <row r="157" spans="1:22" ht="14.25" customHeight="1">
      <c r="A157" s="48"/>
      <c r="B157" s="48"/>
      <c r="C157" s="48"/>
      <c r="D157" s="48"/>
      <c r="E157" s="48"/>
      <c r="F157" s="48"/>
      <c r="G157" s="48"/>
      <c r="H157" s="48"/>
      <c r="I157" s="48"/>
      <c r="J157" s="48"/>
      <c r="K157" s="48"/>
      <c r="L157" s="48"/>
      <c r="M157" s="48"/>
      <c r="N157" s="48"/>
      <c r="O157" s="185" t="s">
        <v>72</v>
      </c>
      <c r="P157" s="185"/>
      <c r="Q157" s="185"/>
      <c r="R157" s="69"/>
      <c r="S157" s="69"/>
      <c r="T157" s="69"/>
      <c r="U157" s="48"/>
      <c r="V157" s="48"/>
    </row>
    <row r="158" spans="1:22" ht="14.25" customHeight="1">
      <c r="A158" s="48"/>
      <c r="B158" s="48"/>
      <c r="C158" s="48"/>
      <c r="D158" s="48"/>
      <c r="E158" s="48"/>
      <c r="F158" s="48"/>
      <c r="G158" s="48"/>
      <c r="H158" s="48"/>
      <c r="I158" s="48"/>
      <c r="J158" s="48"/>
      <c r="K158" s="48"/>
      <c r="L158" s="48"/>
      <c r="M158" s="48"/>
      <c r="N158" s="48"/>
      <c r="O158" s="186" t="s">
        <v>73</v>
      </c>
      <c r="P158" s="186"/>
      <c r="Q158" s="186"/>
      <c r="R158" s="69"/>
      <c r="S158" s="69"/>
      <c r="T158" s="69"/>
      <c r="U158" s="48"/>
      <c r="V158" s="48"/>
    </row>
    <row r="159" spans="1:22" ht="14.25" customHeight="1">
      <c r="A159" s="48"/>
      <c r="B159" s="48"/>
      <c r="C159" s="48"/>
      <c r="D159" s="48"/>
      <c r="E159" s="48"/>
      <c r="F159" s="48"/>
      <c r="G159" s="48"/>
      <c r="H159" s="48"/>
      <c r="I159" s="48"/>
      <c r="J159" s="48"/>
      <c r="K159" s="48"/>
      <c r="L159" s="48"/>
      <c r="M159" s="48"/>
      <c r="N159" s="48"/>
      <c r="O159" s="186" t="s">
        <v>74</v>
      </c>
      <c r="P159" s="186"/>
      <c r="Q159" s="186"/>
      <c r="R159" s="69"/>
      <c r="S159" s="69"/>
      <c r="T159" s="69"/>
      <c r="U159" s="48"/>
      <c r="V159" s="48"/>
    </row>
    <row r="160" spans="1:22" ht="14.25" customHeight="1">
      <c r="O160" s="23"/>
      <c r="P160" s="23"/>
      <c r="Q160" s="23"/>
      <c r="R160" s="20"/>
      <c r="S160" s="20"/>
      <c r="T160" s="20"/>
    </row>
    <row r="161" spans="15:20" ht="14.25" customHeight="1">
      <c r="O161" s="23"/>
      <c r="P161" s="23"/>
      <c r="Q161" s="23"/>
      <c r="R161" s="20"/>
      <c r="S161" s="20"/>
      <c r="T161" s="20"/>
    </row>
    <row r="162" spans="15:20" ht="14.25" customHeight="1">
      <c r="O162" s="23"/>
      <c r="P162" s="23"/>
      <c r="Q162" s="23"/>
      <c r="R162" s="20"/>
      <c r="S162" s="20"/>
      <c r="T162" s="20"/>
    </row>
    <row r="163" spans="15:20" ht="14.25" customHeight="1">
      <c r="O163" s="23"/>
      <c r="P163" s="23"/>
      <c r="Q163" s="23"/>
      <c r="R163" s="20"/>
      <c r="S163" s="20"/>
      <c r="T163" s="20"/>
    </row>
    <row r="164" spans="15:20" ht="14.25" customHeight="1">
      <c r="O164" s="23"/>
      <c r="P164" s="23"/>
      <c r="Q164" s="23"/>
      <c r="R164" s="20"/>
      <c r="S164" s="20"/>
      <c r="T164" s="20"/>
    </row>
    <row r="165" spans="15:20" ht="14.25" customHeight="1">
      <c r="O165" s="23"/>
      <c r="P165" s="23"/>
      <c r="Q165" s="23"/>
      <c r="R165" s="20"/>
      <c r="S165" s="20"/>
      <c r="T165" s="20"/>
    </row>
    <row r="166" spans="15:20" ht="14.25" customHeight="1">
      <c r="O166" s="23"/>
      <c r="P166" s="23"/>
      <c r="Q166" s="23"/>
      <c r="R166" s="20"/>
      <c r="S166" s="20"/>
      <c r="T166" s="20"/>
    </row>
    <row r="167" spans="15:20" ht="14.25" customHeight="1">
      <c r="O167" s="23"/>
      <c r="P167" s="23"/>
      <c r="Q167" s="23"/>
      <c r="R167" s="20"/>
      <c r="S167" s="20"/>
      <c r="T167" s="20"/>
    </row>
    <row r="168" spans="15:20" ht="14.25" customHeight="1">
      <c r="O168" s="20"/>
      <c r="P168" s="20"/>
      <c r="Q168" s="20"/>
      <c r="R168" s="20"/>
      <c r="S168" s="20"/>
      <c r="T168" s="20"/>
    </row>
    <row r="169" spans="15:20" ht="14.25" customHeight="1">
      <c r="O169" s="20"/>
      <c r="P169" s="20"/>
      <c r="Q169" s="20"/>
      <c r="R169" s="20"/>
      <c r="S169" s="20"/>
      <c r="T169" s="20"/>
    </row>
    <row r="170" spans="15:20" ht="14.25" customHeight="1">
      <c r="O170" s="20"/>
      <c r="P170" s="20"/>
      <c r="Q170" s="20"/>
      <c r="R170" s="20"/>
      <c r="S170" s="20"/>
      <c r="T170" s="20"/>
    </row>
    <row r="171" spans="15:20" ht="14.25" customHeight="1">
      <c r="O171" s="20"/>
      <c r="P171" s="20"/>
      <c r="Q171" s="20"/>
      <c r="R171" s="20"/>
      <c r="S171" s="20"/>
      <c r="T171" s="20"/>
    </row>
    <row r="172" spans="15:20" ht="14.25" customHeight="1">
      <c r="O172" s="20"/>
      <c r="P172" s="20"/>
      <c r="Q172" s="20"/>
      <c r="R172" s="20"/>
      <c r="S172" s="20"/>
      <c r="T172" s="20"/>
    </row>
  </sheetData>
  <mergeCells count="9">
    <mergeCell ref="O157:Q157"/>
    <mergeCell ref="O158:Q158"/>
    <mergeCell ref="O159:Q159"/>
    <mergeCell ref="A1:V1"/>
    <mergeCell ref="B2:F2"/>
    <mergeCell ref="B3:F3"/>
    <mergeCell ref="J3:U3"/>
    <mergeCell ref="H3:I3"/>
    <mergeCell ref="A66:V66"/>
  </mergeCells>
  <dataValidations count="7">
    <dataValidation type="textLength" allowBlank="1" showInputMessage="1" showErrorMessage="1" sqref="E12 E25 E39 E52 E67 E80 E94 E107 E121 E134">
      <formula1>1</formula1>
      <formula2>12</formula2>
    </dataValidation>
    <dataValidation operator="lessThan" allowBlank="1" showInputMessage="1" showErrorMessage="1" sqref="K25 R12:R65 R67:R147"/>
    <dataValidation type="whole" allowBlank="1" showInputMessage="1" showErrorMessage="1" sqref="A12:B12 A25:B25 A39:B39 A52:B52 A67:B67 A80:B80 A94:B94 A107:B107 A121:B121 A134:B134">
      <formula1>1</formula1>
      <formula2>99</formula2>
    </dataValidation>
    <dataValidation type="list" allowBlank="1" showInputMessage="1" showErrorMessage="1" sqref="L25 L134 L121 L107 L94 L80 L67 L52 L39">
      <formula1>$A$17:$A$25</formula1>
    </dataValidation>
    <dataValidation type="list" allowBlank="1" showInputMessage="1" showErrorMessage="1" sqref="N25 N134 N121 N107 N94 N80 N67 N52 N39">
      <formula1>$A$31:$A$37</formula1>
    </dataValidation>
    <dataValidation type="list" allowBlank="1" showInputMessage="1" showErrorMessage="1" sqref="M25 M134 M121 M107 M94 M80 M67 M52 M39">
      <formula1>$E$38:$E$50</formula1>
    </dataValidation>
    <dataValidation operator="lessThan" allowBlank="1" showInputMessage="1" showErrorMessage="1" sqref="G12 G25 G39 G52 G67 G80 G94 G107 G121 G134 K12 K134 K121 K107 K94 K80 K67 K52 K39"/>
  </dataValidations>
  <pageMargins left="0.31496062992125984" right="0.31496062992125984" top="0.35433070866141736" bottom="0.35433070866141736" header="0.31496062992125984" footer="0.31496062992125984"/>
  <pageSetup paperSize="8" scale="58" fitToWidth="0" fitToHeight="0" orientation="landscape" r:id="rId1"/>
  <headerFooter>
    <oddFooter>&amp;L&amp;"Liberation Serif,Normal"&amp;9MTECT_SG/DRH/CMGP&amp;C&amp;"Liberation Serif,Normal"&amp;9&amp;P/&amp;N&amp;R&amp;"Liberation Serif,Normal"&amp;9TRC_LA_cat A_Administratifs_promotions 2025</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Saisie incorrecte !" error="Votre saisie est incorrecte, merci d'utiliser le menu déroulant.">
          <x14:formula1>
            <xm:f>Sources!$K$12:$K$13</xm:f>
          </x14:formula1>
          <xm:sqref>F121 F12 F25 F39 F52 F67 F80 F94 F107 F134</xm:sqref>
        </x14:dataValidation>
        <x14:dataValidation type="list" allowBlank="1" showInputMessage="1" showErrorMessage="1">
          <x14:formula1>
            <xm:f>Sources!$A$23:$A$31</xm:f>
          </x14:formula1>
          <xm:sqref>L12</xm:sqref>
        </x14:dataValidation>
        <x14:dataValidation type="list" allowBlank="1" showInputMessage="1" showErrorMessage="1">
          <x14:formula1>
            <xm:f>Sources!$A$37:$A$43</xm:f>
          </x14:formula1>
          <xm:sqref>N12</xm:sqref>
        </x14:dataValidation>
        <x14:dataValidation type="list" allowBlank="1" showInputMessage="1" showErrorMessage="1">
          <x14:formula1>
            <xm:f>Sources!$A$3:$A$4</xm:f>
          </x14:formula1>
          <xm:sqref>J3:U3</xm:sqref>
        </x14:dataValidation>
        <x14:dataValidation type="list" allowBlank="1" showInputMessage="1" showErrorMessage="1" errorTitle="Saisie incorrecte !" error="Votre saisie est incorrecte, merci d'utiliser le menu déroulant.">
          <x14:formula1>
            <xm:f>Sources!$K$29:$K$34</xm:f>
          </x14:formula1>
          <xm:sqref>U12:U65 U67:U147</xm:sqref>
        </x14:dataValidation>
        <x14:dataValidation type="list" allowBlank="1" showInputMessage="1" showErrorMessage="1">
          <x14:formula1>
            <xm:f>Sources!$E$40:$E$52</xm:f>
          </x14:formula1>
          <xm:sqref>M12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68"/>
  <sheetViews>
    <sheetView topLeftCell="A4" zoomScaleNormal="100" workbookViewId="0">
      <selection activeCell="H12" sqref="H12"/>
    </sheetView>
  </sheetViews>
  <sheetFormatPr baseColWidth="10" defaultRowHeight="14.25"/>
  <cols>
    <col min="9" max="9" width="12.75" customWidth="1"/>
    <col min="15" max="15" width="13.25" customWidth="1"/>
    <col min="18" max="18" width="19" customWidth="1"/>
    <col min="23" max="23" width="16.5" customWidth="1"/>
  </cols>
  <sheetData>
    <row r="1" spans="1:24" ht="45" customHeight="1">
      <c r="A1" s="187" t="s">
        <v>212</v>
      </c>
      <c r="B1" s="188"/>
      <c r="C1" s="188"/>
      <c r="D1" s="188"/>
      <c r="E1" s="188"/>
      <c r="F1" s="188"/>
      <c r="G1" s="188"/>
      <c r="H1" s="188"/>
      <c r="I1" s="188"/>
      <c r="J1" s="188"/>
      <c r="K1" s="188"/>
      <c r="L1" s="188"/>
      <c r="M1" s="188"/>
      <c r="N1" s="188"/>
      <c r="O1" s="188"/>
      <c r="P1" s="188"/>
      <c r="Q1" s="188"/>
      <c r="R1" s="188"/>
      <c r="S1" s="188"/>
      <c r="T1" s="188"/>
      <c r="U1" s="188"/>
      <c r="V1" s="188"/>
      <c r="W1" s="188"/>
      <c r="X1" s="188"/>
    </row>
    <row r="2" spans="1:24" ht="39.950000000000003" customHeight="1">
      <c r="A2" s="201" t="s">
        <v>25</v>
      </c>
      <c r="B2" s="201"/>
      <c r="C2" s="199"/>
      <c r="D2" s="199"/>
      <c r="E2" s="199"/>
      <c r="F2" s="199"/>
      <c r="G2" s="199"/>
      <c r="H2" s="11"/>
      <c r="I2" s="11"/>
      <c r="J2" s="11"/>
      <c r="K2" s="8"/>
      <c r="L2" s="8"/>
      <c r="M2" s="8"/>
      <c r="N2" s="8"/>
      <c r="O2" s="8"/>
      <c r="P2" s="8"/>
      <c r="Q2" s="8"/>
      <c r="R2" s="8"/>
      <c r="S2" s="8"/>
      <c r="T2" s="8"/>
      <c r="U2" s="8"/>
      <c r="V2" s="8"/>
      <c r="W2" s="8"/>
      <c r="X2" s="8"/>
    </row>
    <row r="3" spans="1:24" ht="39.950000000000003" customHeight="1">
      <c r="A3" s="201" t="s">
        <v>26</v>
      </c>
      <c r="B3" s="201"/>
      <c r="C3" s="200"/>
      <c r="D3" s="200"/>
      <c r="E3" s="200"/>
      <c r="F3" s="200"/>
      <c r="G3" s="200"/>
      <c r="H3" s="11"/>
      <c r="I3" s="10" t="s">
        <v>27</v>
      </c>
      <c r="J3" s="11"/>
      <c r="K3" s="198"/>
      <c r="L3" s="198"/>
      <c r="M3" s="198"/>
      <c r="N3" s="198"/>
      <c r="O3" s="198"/>
      <c r="P3" s="198"/>
      <c r="Q3" s="198"/>
      <c r="R3" s="198"/>
      <c r="S3" s="198"/>
      <c r="T3" s="198"/>
      <c r="U3" s="198"/>
      <c r="V3" s="198"/>
      <c r="W3" s="8"/>
      <c r="X3" s="8"/>
    </row>
    <row r="4" spans="1:24" ht="12.75" customHeight="1">
      <c r="A4" s="8"/>
      <c r="B4" s="8"/>
      <c r="C4" s="8"/>
      <c r="D4" s="8"/>
      <c r="E4" s="8"/>
      <c r="F4" s="8"/>
      <c r="G4" s="8"/>
      <c r="H4" s="8"/>
      <c r="I4" s="8"/>
      <c r="J4" s="8"/>
      <c r="K4" s="8"/>
      <c r="L4" s="8"/>
      <c r="M4" s="8"/>
      <c r="N4" s="8"/>
      <c r="O4" s="8"/>
      <c r="P4" s="8"/>
      <c r="Q4" s="8"/>
      <c r="R4" s="8"/>
      <c r="S4" s="8"/>
      <c r="T4" s="8"/>
      <c r="U4" s="8"/>
      <c r="V4" s="8"/>
      <c r="W4" s="8"/>
      <c r="X4" s="8"/>
    </row>
    <row r="5" spans="1:24" ht="8.25" customHeight="1">
      <c r="A5" s="2"/>
      <c r="B5" s="2"/>
      <c r="C5" s="2"/>
      <c r="D5" s="2"/>
      <c r="E5" s="2"/>
      <c r="F5" s="2"/>
      <c r="G5" s="2"/>
      <c r="H5" s="2"/>
      <c r="I5" s="2"/>
      <c r="J5" s="2"/>
      <c r="K5" s="2"/>
      <c r="L5" s="2"/>
      <c r="M5" s="2"/>
      <c r="N5" s="2"/>
      <c r="O5" s="2"/>
      <c r="P5" s="2"/>
      <c r="Q5" s="2"/>
      <c r="R5" s="2"/>
      <c r="S5" s="2"/>
      <c r="T5" s="2"/>
      <c r="U5" s="2"/>
      <c r="V5" s="2"/>
      <c r="W5" s="2"/>
      <c r="X5" s="2"/>
    </row>
    <row r="6" spans="1:24" ht="15">
      <c r="A6" s="3" t="s">
        <v>0</v>
      </c>
      <c r="B6" s="2"/>
      <c r="C6" s="2"/>
      <c r="D6" s="2"/>
      <c r="E6" s="2"/>
      <c r="F6" s="2"/>
      <c r="G6" s="19" t="s">
        <v>1</v>
      </c>
      <c r="H6" s="2"/>
      <c r="I6" s="2"/>
      <c r="J6" s="2"/>
      <c r="K6" s="2"/>
      <c r="L6" s="2"/>
      <c r="M6" s="2"/>
      <c r="N6" s="2"/>
      <c r="O6" s="2"/>
      <c r="P6" s="2"/>
      <c r="Q6" s="2"/>
      <c r="R6" s="2"/>
      <c r="S6" s="2"/>
      <c r="T6" s="2"/>
      <c r="U6" s="2"/>
      <c r="V6" s="2"/>
      <c r="W6" s="2"/>
      <c r="X6" s="2"/>
    </row>
    <row r="7" spans="1:24" ht="15">
      <c r="A7" s="165" t="s">
        <v>102</v>
      </c>
      <c r="B7" s="2" t="s">
        <v>2</v>
      </c>
      <c r="C7" s="2"/>
      <c r="D7" s="2"/>
      <c r="E7" s="2"/>
      <c r="F7" s="2"/>
      <c r="G7" s="26" t="s">
        <v>66</v>
      </c>
      <c r="H7" s="2"/>
      <c r="I7" s="2"/>
      <c r="J7" s="2"/>
      <c r="K7" s="2"/>
      <c r="L7" s="2"/>
      <c r="M7" s="2"/>
      <c r="N7" s="2"/>
      <c r="O7" s="2"/>
      <c r="P7" s="2"/>
      <c r="Q7" s="2"/>
      <c r="R7" s="2"/>
      <c r="S7" s="2"/>
      <c r="T7" s="2"/>
      <c r="U7" s="2"/>
      <c r="V7" s="2"/>
      <c r="W7" s="2"/>
      <c r="X7" s="2"/>
    </row>
    <row r="8" spans="1:24" ht="15">
      <c r="A8" s="4" t="s">
        <v>3</v>
      </c>
      <c r="B8" s="2" t="s">
        <v>4</v>
      </c>
      <c r="C8" s="2"/>
      <c r="D8" s="2"/>
      <c r="E8" s="2"/>
      <c r="F8" s="2"/>
      <c r="G8" s="26" t="s">
        <v>61</v>
      </c>
      <c r="H8" s="2"/>
      <c r="I8" s="2"/>
      <c r="J8" s="2"/>
      <c r="K8" s="2"/>
      <c r="L8" s="2"/>
      <c r="M8" s="2"/>
      <c r="N8" s="2"/>
      <c r="O8" s="2"/>
      <c r="P8" s="2"/>
      <c r="Q8" s="2"/>
      <c r="R8" s="2"/>
      <c r="S8" s="2"/>
      <c r="T8" s="2"/>
      <c r="U8" s="2"/>
      <c r="V8" s="2"/>
      <c r="W8" s="2"/>
      <c r="X8" s="2"/>
    </row>
    <row r="9" spans="1:24" ht="15">
      <c r="A9" s="5"/>
      <c r="B9" s="2"/>
      <c r="C9" s="2"/>
      <c r="D9" s="2"/>
      <c r="E9" s="2"/>
      <c r="F9" s="2"/>
      <c r="G9" s="26" t="s">
        <v>5</v>
      </c>
      <c r="H9" s="2"/>
      <c r="I9" s="2"/>
      <c r="J9" s="2"/>
      <c r="K9" s="2"/>
      <c r="L9" s="2"/>
      <c r="M9" s="2"/>
      <c r="N9" s="2"/>
      <c r="O9" s="2"/>
      <c r="P9" s="2"/>
      <c r="Q9" s="2"/>
      <c r="R9" s="2"/>
      <c r="S9" s="2"/>
      <c r="T9" s="2"/>
      <c r="U9" s="2"/>
      <c r="V9" s="2"/>
      <c r="W9" s="2"/>
      <c r="X9" s="2"/>
    </row>
    <row r="10" spans="1:24" ht="8.25" customHeight="1">
      <c r="A10" s="6"/>
      <c r="B10" s="6"/>
      <c r="C10" s="6"/>
      <c r="D10" s="2"/>
      <c r="E10" s="2"/>
      <c r="F10" s="6"/>
      <c r="G10" s="6"/>
      <c r="H10" s="6"/>
      <c r="I10" s="6"/>
      <c r="J10" s="6"/>
      <c r="K10" s="6"/>
      <c r="L10" s="6"/>
      <c r="M10" s="6"/>
      <c r="N10" s="6"/>
      <c r="O10" s="6"/>
      <c r="P10" s="6"/>
      <c r="Q10" s="6"/>
      <c r="R10" s="6"/>
      <c r="S10" s="6"/>
      <c r="T10" s="6"/>
      <c r="U10" s="6"/>
      <c r="V10" s="6"/>
      <c r="W10" s="6"/>
      <c r="X10" s="6"/>
    </row>
    <row r="11" spans="1:24" ht="75">
      <c r="A11" s="166" t="s">
        <v>11</v>
      </c>
      <c r="B11" s="18" t="s">
        <v>98</v>
      </c>
      <c r="C11" s="7" t="s">
        <v>12</v>
      </c>
      <c r="D11" s="7" t="s">
        <v>13</v>
      </c>
      <c r="E11" s="7" t="s">
        <v>14</v>
      </c>
      <c r="F11" s="7" t="s">
        <v>15</v>
      </c>
      <c r="G11" s="7" t="s">
        <v>16</v>
      </c>
      <c r="H11" s="7" t="s">
        <v>62</v>
      </c>
      <c r="I11" s="7" t="s">
        <v>211</v>
      </c>
      <c r="J11" s="17" t="s">
        <v>67</v>
      </c>
      <c r="K11" s="7" t="s">
        <v>59</v>
      </c>
      <c r="L11" s="7" t="s">
        <v>68</v>
      </c>
      <c r="M11" s="7" t="s">
        <v>69</v>
      </c>
      <c r="N11" s="17" t="s">
        <v>213</v>
      </c>
      <c r="O11" s="7" t="s">
        <v>18</v>
      </c>
      <c r="P11" s="7" t="s">
        <v>19</v>
      </c>
      <c r="Q11" s="7" t="s">
        <v>20</v>
      </c>
      <c r="R11" s="7" t="s">
        <v>70</v>
      </c>
      <c r="S11" s="7" t="s">
        <v>21</v>
      </c>
      <c r="T11" s="7" t="s">
        <v>22</v>
      </c>
      <c r="U11" s="17" t="s">
        <v>71</v>
      </c>
      <c r="V11" s="7" t="s">
        <v>23</v>
      </c>
      <c r="W11" s="7" t="s">
        <v>207</v>
      </c>
      <c r="X11" s="1"/>
    </row>
    <row r="12" spans="1:24" ht="15" customHeight="1">
      <c r="A12" s="167"/>
      <c r="B12" s="35"/>
      <c r="C12" s="36"/>
      <c r="D12" s="37"/>
      <c r="E12" s="37"/>
      <c r="F12" s="38"/>
      <c r="G12" s="38"/>
      <c r="H12" s="39"/>
      <c r="I12" s="40" t="str">
        <f>DATEDIF(H12,Sources!$K$5,"y")&amp;"ans" &amp; DATEDIF(H12,Sources!$K$5,"ym") &amp; "mois"</f>
        <v>125ans11mois</v>
      </c>
      <c r="J12" s="38"/>
      <c r="K12" s="38"/>
      <c r="L12" s="39"/>
      <c r="M12" s="38"/>
      <c r="N12" s="41"/>
      <c r="O12" s="42"/>
      <c r="P12" s="43"/>
      <c r="Q12" s="43"/>
      <c r="R12" s="43"/>
      <c r="S12" s="171"/>
      <c r="T12" s="43"/>
      <c r="U12" s="43"/>
      <c r="V12" s="43"/>
      <c r="W12" s="44"/>
      <c r="X12" s="1"/>
    </row>
    <row r="13" spans="1:24" ht="15">
      <c r="A13" s="45"/>
      <c r="B13" s="45"/>
      <c r="C13" s="45"/>
      <c r="D13" s="46"/>
      <c r="E13" s="46"/>
      <c r="F13" s="46"/>
      <c r="G13" s="46"/>
      <c r="H13" s="46"/>
      <c r="I13" s="47"/>
      <c r="J13" s="46"/>
      <c r="K13" s="46"/>
      <c r="L13" s="46"/>
      <c r="M13" s="46"/>
      <c r="N13" s="46"/>
      <c r="O13" s="46"/>
      <c r="P13" s="43"/>
      <c r="Q13" s="43"/>
      <c r="R13" s="43"/>
      <c r="S13" s="171"/>
      <c r="T13" s="43"/>
      <c r="U13" s="43"/>
      <c r="V13" s="43"/>
      <c r="W13" s="44"/>
      <c r="X13" s="1"/>
    </row>
    <row r="14" spans="1:24" ht="15">
      <c r="A14" s="45"/>
      <c r="B14" s="45"/>
      <c r="C14" s="45"/>
      <c r="D14" s="46"/>
      <c r="E14" s="46"/>
      <c r="F14" s="46"/>
      <c r="G14" s="46"/>
      <c r="H14" s="46"/>
      <c r="I14" s="47"/>
      <c r="J14" s="46"/>
      <c r="K14" s="46"/>
      <c r="L14" s="46"/>
      <c r="M14" s="46"/>
      <c r="N14" s="46"/>
      <c r="O14" s="46"/>
      <c r="P14" s="43"/>
      <c r="Q14" s="43"/>
      <c r="R14" s="43"/>
      <c r="S14" s="171"/>
      <c r="T14" s="43"/>
      <c r="U14" s="43"/>
      <c r="V14" s="43"/>
      <c r="W14" s="44"/>
      <c r="X14" s="1"/>
    </row>
    <row r="15" spans="1:24" ht="15">
      <c r="A15" s="45"/>
      <c r="B15" s="45"/>
      <c r="C15" s="45"/>
      <c r="D15" s="46"/>
      <c r="E15" s="46"/>
      <c r="F15" s="46"/>
      <c r="G15" s="46"/>
      <c r="H15" s="46"/>
      <c r="I15" s="47"/>
      <c r="J15" s="46"/>
      <c r="K15" s="46"/>
      <c r="L15" s="46"/>
      <c r="M15" s="46"/>
      <c r="N15" s="46"/>
      <c r="O15" s="46"/>
      <c r="P15" s="43"/>
      <c r="Q15" s="43"/>
      <c r="R15" s="43"/>
      <c r="S15" s="171"/>
      <c r="T15" s="43"/>
      <c r="U15" s="43"/>
      <c r="V15" s="43"/>
      <c r="W15" s="44"/>
      <c r="X15" s="1"/>
    </row>
    <row r="16" spans="1:24" ht="15">
      <c r="A16" s="45"/>
      <c r="B16" s="45"/>
      <c r="C16" s="45"/>
      <c r="D16" s="46"/>
      <c r="E16" s="46"/>
      <c r="F16" s="46"/>
      <c r="G16" s="46"/>
      <c r="H16" s="46"/>
      <c r="I16" s="47"/>
      <c r="J16" s="46"/>
      <c r="K16" s="46"/>
      <c r="L16" s="46"/>
      <c r="M16" s="46"/>
      <c r="N16" s="46"/>
      <c r="O16" s="46"/>
      <c r="P16" s="43"/>
      <c r="Q16" s="43"/>
      <c r="R16" s="43"/>
      <c r="S16" s="171"/>
      <c r="T16" s="43"/>
      <c r="U16" s="43"/>
      <c r="V16" s="43"/>
      <c r="W16" s="44"/>
      <c r="X16" s="1"/>
    </row>
    <row r="17" spans="1:24" ht="15">
      <c r="A17" s="45"/>
      <c r="B17" s="45"/>
      <c r="C17" s="45"/>
      <c r="D17" s="46"/>
      <c r="E17" s="46"/>
      <c r="F17" s="46"/>
      <c r="G17" s="46"/>
      <c r="H17" s="46"/>
      <c r="I17" s="47"/>
      <c r="J17" s="46"/>
      <c r="K17" s="46"/>
      <c r="L17" s="46"/>
      <c r="M17" s="46"/>
      <c r="N17" s="46"/>
      <c r="O17" s="46"/>
      <c r="P17" s="43"/>
      <c r="Q17" s="43"/>
      <c r="R17" s="43"/>
      <c r="S17" s="171"/>
      <c r="T17" s="43"/>
      <c r="U17" s="43"/>
      <c r="V17" s="43"/>
      <c r="W17" s="44"/>
      <c r="X17" s="1"/>
    </row>
    <row r="18" spans="1:24" ht="15">
      <c r="A18" s="45"/>
      <c r="B18" s="45"/>
      <c r="C18" s="45"/>
      <c r="D18" s="46"/>
      <c r="E18" s="46"/>
      <c r="F18" s="46"/>
      <c r="G18" s="46"/>
      <c r="H18" s="46"/>
      <c r="I18" s="47"/>
      <c r="J18" s="46"/>
      <c r="K18" s="46"/>
      <c r="L18" s="46"/>
      <c r="M18" s="46"/>
      <c r="N18" s="46"/>
      <c r="O18" s="46"/>
      <c r="P18" s="43"/>
      <c r="Q18" s="43"/>
      <c r="R18" s="43"/>
      <c r="S18" s="171"/>
      <c r="T18" s="43"/>
      <c r="U18" s="43"/>
      <c r="V18" s="43"/>
      <c r="W18" s="44"/>
      <c r="X18" s="1"/>
    </row>
    <row r="19" spans="1:24" ht="15">
      <c r="A19" s="45"/>
      <c r="B19" s="45"/>
      <c r="C19" s="45"/>
      <c r="D19" s="46"/>
      <c r="E19" s="46"/>
      <c r="F19" s="46"/>
      <c r="G19" s="46"/>
      <c r="H19" s="46"/>
      <c r="I19" s="47"/>
      <c r="J19" s="46"/>
      <c r="K19" s="46"/>
      <c r="L19" s="46"/>
      <c r="M19" s="46"/>
      <c r="N19" s="46"/>
      <c r="O19" s="46"/>
      <c r="P19" s="43"/>
      <c r="Q19" s="43"/>
      <c r="R19" s="43"/>
      <c r="S19" s="171"/>
      <c r="T19" s="43"/>
      <c r="U19" s="43"/>
      <c r="V19" s="43"/>
      <c r="W19" s="44"/>
      <c r="X19" s="1"/>
    </row>
    <row r="20" spans="1:24" ht="15">
      <c r="A20" s="45"/>
      <c r="B20" s="45"/>
      <c r="C20" s="45"/>
      <c r="D20" s="46"/>
      <c r="E20" s="46"/>
      <c r="F20" s="46"/>
      <c r="G20" s="46"/>
      <c r="H20" s="46"/>
      <c r="I20" s="47"/>
      <c r="J20" s="46"/>
      <c r="K20" s="46"/>
      <c r="L20" s="46"/>
      <c r="M20" s="46"/>
      <c r="N20" s="46"/>
      <c r="O20" s="46"/>
      <c r="P20" s="43"/>
      <c r="Q20" s="43"/>
      <c r="R20" s="43"/>
      <c r="S20" s="171"/>
      <c r="T20" s="43"/>
      <c r="U20" s="43"/>
      <c r="V20" s="43"/>
      <c r="W20" s="44"/>
      <c r="X20" s="1"/>
    </row>
    <row r="21" spans="1:24" ht="15">
      <c r="A21" s="45"/>
      <c r="B21" s="45"/>
      <c r="C21" s="45"/>
      <c r="D21" s="46"/>
      <c r="E21" s="46"/>
      <c r="F21" s="46"/>
      <c r="G21" s="46"/>
      <c r="H21" s="46"/>
      <c r="I21" s="47"/>
      <c r="J21" s="46"/>
      <c r="K21" s="46"/>
      <c r="L21" s="46"/>
      <c r="M21" s="46"/>
      <c r="N21" s="46"/>
      <c r="O21" s="46"/>
      <c r="P21" s="43"/>
      <c r="Q21" s="43"/>
      <c r="R21" s="43"/>
      <c r="S21" s="171"/>
      <c r="T21" s="43"/>
      <c r="U21" s="43"/>
      <c r="V21" s="43"/>
      <c r="W21" s="44"/>
      <c r="X21" s="1"/>
    </row>
    <row r="22" spans="1:24" ht="15">
      <c r="A22" s="45"/>
      <c r="B22" s="45"/>
      <c r="C22" s="45"/>
      <c r="D22" s="46"/>
      <c r="E22" s="46"/>
      <c r="F22" s="46"/>
      <c r="G22" s="46"/>
      <c r="H22" s="46"/>
      <c r="I22" s="47"/>
      <c r="J22" s="46"/>
      <c r="K22" s="46"/>
      <c r="L22" s="46"/>
      <c r="M22" s="46"/>
      <c r="N22" s="46"/>
      <c r="O22" s="46"/>
      <c r="P22" s="43"/>
      <c r="Q22" s="43"/>
      <c r="R22" s="43"/>
      <c r="S22" s="171"/>
      <c r="T22" s="43"/>
      <c r="U22" s="43"/>
      <c r="V22" s="43"/>
      <c r="W22" s="44"/>
      <c r="X22" s="1"/>
    </row>
    <row r="23" spans="1:24" ht="15">
      <c r="A23" s="45"/>
      <c r="B23" s="45"/>
      <c r="C23" s="45"/>
      <c r="D23" s="46"/>
      <c r="E23" s="46"/>
      <c r="F23" s="46"/>
      <c r="G23" s="46"/>
      <c r="H23" s="46"/>
      <c r="I23" s="47"/>
      <c r="J23" s="46"/>
      <c r="K23" s="46"/>
      <c r="L23" s="46"/>
      <c r="M23" s="46"/>
      <c r="N23" s="46"/>
      <c r="O23" s="46"/>
      <c r="P23" s="43"/>
      <c r="Q23" s="43"/>
      <c r="R23" s="43"/>
      <c r="S23" s="171"/>
      <c r="T23" s="43"/>
      <c r="U23" s="43"/>
      <c r="V23" s="43"/>
      <c r="W23" s="44"/>
      <c r="X23" s="1"/>
    </row>
    <row r="24" spans="1:24" ht="15">
      <c r="A24" s="45"/>
      <c r="B24" s="45"/>
      <c r="C24" s="45"/>
      <c r="D24" s="46"/>
      <c r="E24" s="46"/>
      <c r="F24" s="46"/>
      <c r="G24" s="46"/>
      <c r="H24" s="46"/>
      <c r="I24" s="47"/>
      <c r="J24" s="46"/>
      <c r="K24" s="46"/>
      <c r="L24" s="46"/>
      <c r="M24" s="46"/>
      <c r="N24" s="46"/>
      <c r="O24" s="46"/>
      <c r="P24" s="43"/>
      <c r="Q24" s="43"/>
      <c r="R24" s="43"/>
      <c r="S24" s="171"/>
      <c r="T24" s="43"/>
      <c r="U24" s="43"/>
      <c r="V24" s="43"/>
      <c r="W24" s="44"/>
      <c r="X24" s="1"/>
    </row>
    <row r="25" spans="1:24" ht="15" customHeight="1">
      <c r="A25" s="167"/>
      <c r="B25" s="35"/>
      <c r="C25" s="36"/>
      <c r="D25" s="37"/>
      <c r="E25" s="37"/>
      <c r="F25" s="38"/>
      <c r="G25" s="38"/>
      <c r="H25" s="39"/>
      <c r="I25" s="40" t="str">
        <f>DATEDIF(H25,Sources!$K$5,"y")&amp;"ans" &amp; DATEDIF(H25,Sources!$K$5,"ym") &amp; "mois"</f>
        <v>125ans11mois</v>
      </c>
      <c r="J25" s="38"/>
      <c r="K25" s="38"/>
      <c r="L25" s="39"/>
      <c r="M25" s="38"/>
      <c r="N25" s="41"/>
      <c r="O25" s="42"/>
      <c r="P25" s="43"/>
      <c r="Q25" s="43"/>
      <c r="R25" s="43"/>
      <c r="S25" s="171"/>
      <c r="T25" s="43"/>
      <c r="U25" s="43"/>
      <c r="V25" s="43"/>
      <c r="W25" s="44"/>
      <c r="X25" s="1"/>
    </row>
    <row r="26" spans="1:24" ht="15">
      <c r="A26" s="45"/>
      <c r="B26" s="45"/>
      <c r="C26" s="45"/>
      <c r="D26" s="46"/>
      <c r="E26" s="46"/>
      <c r="F26" s="46"/>
      <c r="G26" s="46"/>
      <c r="H26" s="46"/>
      <c r="I26" s="47"/>
      <c r="J26" s="46"/>
      <c r="K26" s="46"/>
      <c r="L26" s="46"/>
      <c r="M26" s="46"/>
      <c r="N26" s="46"/>
      <c r="O26" s="46"/>
      <c r="P26" s="43"/>
      <c r="Q26" s="43"/>
      <c r="R26" s="43"/>
      <c r="S26" s="171"/>
      <c r="T26" s="43"/>
      <c r="U26" s="43"/>
      <c r="V26" s="43"/>
      <c r="W26" s="44"/>
      <c r="X26" s="1"/>
    </row>
    <row r="27" spans="1:24" ht="15">
      <c r="A27" s="45"/>
      <c r="B27" s="45"/>
      <c r="C27" s="45"/>
      <c r="D27" s="46"/>
      <c r="E27" s="46"/>
      <c r="F27" s="46"/>
      <c r="G27" s="46"/>
      <c r="H27" s="46"/>
      <c r="I27" s="47"/>
      <c r="J27" s="46"/>
      <c r="K27" s="46"/>
      <c r="L27" s="46"/>
      <c r="M27" s="46"/>
      <c r="N27" s="46"/>
      <c r="O27" s="46"/>
      <c r="P27" s="43"/>
      <c r="Q27" s="43"/>
      <c r="R27" s="43"/>
      <c r="S27" s="171"/>
      <c r="T27" s="43"/>
      <c r="U27" s="43"/>
      <c r="V27" s="43"/>
      <c r="W27" s="44"/>
      <c r="X27" s="1"/>
    </row>
    <row r="28" spans="1:24" ht="15">
      <c r="A28" s="45"/>
      <c r="B28" s="45"/>
      <c r="C28" s="45"/>
      <c r="D28" s="46"/>
      <c r="E28" s="46"/>
      <c r="F28" s="46"/>
      <c r="G28" s="46"/>
      <c r="H28" s="46"/>
      <c r="I28" s="47"/>
      <c r="J28" s="46"/>
      <c r="K28" s="46"/>
      <c r="L28" s="46"/>
      <c r="M28" s="46"/>
      <c r="N28" s="46"/>
      <c r="O28" s="46"/>
      <c r="P28" s="43"/>
      <c r="Q28" s="43"/>
      <c r="R28" s="43"/>
      <c r="S28" s="171"/>
      <c r="T28" s="43"/>
      <c r="U28" s="43"/>
      <c r="V28" s="43"/>
      <c r="W28" s="44"/>
      <c r="X28" s="1"/>
    </row>
    <row r="29" spans="1:24" ht="15">
      <c r="A29" s="45"/>
      <c r="B29" s="45"/>
      <c r="C29" s="45"/>
      <c r="D29" s="46"/>
      <c r="E29" s="46"/>
      <c r="F29" s="46"/>
      <c r="G29" s="46"/>
      <c r="H29" s="46"/>
      <c r="I29" s="47"/>
      <c r="J29" s="46"/>
      <c r="K29" s="46"/>
      <c r="L29" s="46"/>
      <c r="M29" s="46"/>
      <c r="N29" s="46"/>
      <c r="O29" s="46"/>
      <c r="P29" s="43"/>
      <c r="Q29" s="43"/>
      <c r="R29" s="43"/>
      <c r="S29" s="171"/>
      <c r="T29" s="43"/>
      <c r="U29" s="43"/>
      <c r="V29" s="43"/>
      <c r="W29" s="44"/>
      <c r="X29" s="1"/>
    </row>
    <row r="30" spans="1:24" ht="15">
      <c r="A30" s="45"/>
      <c r="B30" s="45"/>
      <c r="C30" s="45"/>
      <c r="D30" s="46"/>
      <c r="E30" s="46"/>
      <c r="F30" s="46"/>
      <c r="G30" s="46"/>
      <c r="H30" s="46"/>
      <c r="I30" s="47"/>
      <c r="J30" s="46"/>
      <c r="K30" s="46"/>
      <c r="L30" s="46"/>
      <c r="M30" s="46"/>
      <c r="N30" s="46"/>
      <c r="O30" s="46"/>
      <c r="P30" s="43"/>
      <c r="Q30" s="43"/>
      <c r="R30" s="43"/>
      <c r="S30" s="171"/>
      <c r="T30" s="43"/>
      <c r="U30" s="43"/>
      <c r="V30" s="43"/>
      <c r="W30" s="44"/>
      <c r="X30" s="1"/>
    </row>
    <row r="31" spans="1:24" ht="15">
      <c r="A31" s="45"/>
      <c r="B31" s="45"/>
      <c r="C31" s="45"/>
      <c r="D31" s="46"/>
      <c r="E31" s="46"/>
      <c r="F31" s="46"/>
      <c r="G31" s="46"/>
      <c r="H31" s="46"/>
      <c r="I31" s="47"/>
      <c r="J31" s="46"/>
      <c r="K31" s="46"/>
      <c r="L31" s="46"/>
      <c r="M31" s="46"/>
      <c r="N31" s="46"/>
      <c r="O31" s="46"/>
      <c r="P31" s="43"/>
      <c r="Q31" s="43"/>
      <c r="R31" s="43"/>
      <c r="S31" s="171"/>
      <c r="T31" s="43"/>
      <c r="U31" s="43"/>
      <c r="V31" s="43"/>
      <c r="W31" s="44"/>
      <c r="X31" s="1"/>
    </row>
    <row r="32" spans="1:24" ht="15">
      <c r="A32" s="45"/>
      <c r="B32" s="45"/>
      <c r="C32" s="45"/>
      <c r="D32" s="46"/>
      <c r="E32" s="46"/>
      <c r="F32" s="46"/>
      <c r="G32" s="46"/>
      <c r="H32" s="46"/>
      <c r="I32" s="47"/>
      <c r="J32" s="46"/>
      <c r="K32" s="46"/>
      <c r="L32" s="46"/>
      <c r="M32" s="46"/>
      <c r="N32" s="46"/>
      <c r="O32" s="46"/>
      <c r="P32" s="43"/>
      <c r="Q32" s="43"/>
      <c r="R32" s="43"/>
      <c r="S32" s="171"/>
      <c r="T32" s="43"/>
      <c r="U32" s="43"/>
      <c r="V32" s="43"/>
      <c r="W32" s="44"/>
      <c r="X32" s="1"/>
    </row>
    <row r="33" spans="1:24" ht="15">
      <c r="A33" s="45"/>
      <c r="B33" s="45"/>
      <c r="C33" s="45"/>
      <c r="D33" s="46"/>
      <c r="E33" s="46"/>
      <c r="F33" s="46"/>
      <c r="G33" s="46"/>
      <c r="H33" s="46"/>
      <c r="I33" s="47"/>
      <c r="J33" s="46"/>
      <c r="K33" s="46"/>
      <c r="L33" s="46"/>
      <c r="M33" s="46"/>
      <c r="N33" s="46"/>
      <c r="O33" s="46"/>
      <c r="P33" s="43"/>
      <c r="Q33" s="43"/>
      <c r="R33" s="43"/>
      <c r="S33" s="171"/>
      <c r="T33" s="43"/>
      <c r="U33" s="43"/>
      <c r="V33" s="43"/>
      <c r="W33" s="44"/>
      <c r="X33" s="1"/>
    </row>
    <row r="34" spans="1:24" ht="15">
      <c r="A34" s="45"/>
      <c r="B34" s="45"/>
      <c r="C34" s="45"/>
      <c r="D34" s="46"/>
      <c r="E34" s="46"/>
      <c r="F34" s="46"/>
      <c r="G34" s="46"/>
      <c r="H34" s="46"/>
      <c r="I34" s="47"/>
      <c r="J34" s="46"/>
      <c r="K34" s="46"/>
      <c r="L34" s="46"/>
      <c r="M34" s="46"/>
      <c r="N34" s="46"/>
      <c r="O34" s="46"/>
      <c r="P34" s="43"/>
      <c r="Q34" s="43"/>
      <c r="R34" s="43"/>
      <c r="S34" s="171"/>
      <c r="T34" s="43"/>
      <c r="U34" s="43"/>
      <c r="V34" s="43"/>
      <c r="W34" s="44"/>
      <c r="X34" s="1"/>
    </row>
    <row r="35" spans="1:24" ht="15">
      <c r="A35" s="45"/>
      <c r="B35" s="45"/>
      <c r="C35" s="45"/>
      <c r="D35" s="46"/>
      <c r="E35" s="46"/>
      <c r="F35" s="46"/>
      <c r="G35" s="46"/>
      <c r="H35" s="46"/>
      <c r="I35" s="47"/>
      <c r="J35" s="46"/>
      <c r="K35" s="46"/>
      <c r="L35" s="46"/>
      <c r="M35" s="46"/>
      <c r="N35" s="46"/>
      <c r="O35" s="46"/>
      <c r="P35" s="43"/>
      <c r="Q35" s="43"/>
      <c r="R35" s="43"/>
      <c r="S35" s="171"/>
      <c r="T35" s="43"/>
      <c r="U35" s="43"/>
      <c r="V35" s="43"/>
      <c r="W35" s="44"/>
      <c r="X35" s="1"/>
    </row>
    <row r="36" spans="1:24" ht="15">
      <c r="A36" s="45"/>
      <c r="B36" s="45"/>
      <c r="C36" s="45"/>
      <c r="D36" s="46"/>
      <c r="E36" s="46"/>
      <c r="F36" s="46"/>
      <c r="G36" s="46"/>
      <c r="H36" s="46"/>
      <c r="I36" s="47"/>
      <c r="J36" s="46"/>
      <c r="K36" s="46"/>
      <c r="L36" s="46"/>
      <c r="M36" s="46"/>
      <c r="N36" s="46"/>
      <c r="O36" s="46"/>
      <c r="P36" s="43"/>
      <c r="Q36" s="43"/>
      <c r="R36" s="43"/>
      <c r="S36" s="171"/>
      <c r="T36" s="43"/>
      <c r="U36" s="43"/>
      <c r="V36" s="43"/>
      <c r="W36" s="44"/>
      <c r="X36" s="1"/>
    </row>
    <row r="37" spans="1:24" ht="15">
      <c r="A37" s="45"/>
      <c r="B37" s="45"/>
      <c r="C37" s="45"/>
      <c r="D37" s="46"/>
      <c r="E37" s="46"/>
      <c r="F37" s="46"/>
      <c r="G37" s="46"/>
      <c r="H37" s="46"/>
      <c r="I37" s="47"/>
      <c r="J37" s="46"/>
      <c r="K37" s="46"/>
      <c r="L37" s="46"/>
      <c r="M37" s="46"/>
      <c r="N37" s="46"/>
      <c r="O37" s="46"/>
      <c r="P37" s="43"/>
      <c r="Q37" s="43"/>
      <c r="R37" s="43"/>
      <c r="S37" s="171"/>
      <c r="T37" s="43"/>
      <c r="U37" s="43"/>
      <c r="V37" s="43"/>
      <c r="W37" s="44"/>
      <c r="X37" s="1"/>
    </row>
    <row r="38" spans="1:24" ht="15">
      <c r="A38" s="45"/>
      <c r="B38" s="45"/>
      <c r="C38" s="45"/>
      <c r="D38" s="46"/>
      <c r="E38" s="46"/>
      <c r="F38" s="46"/>
      <c r="G38" s="46"/>
      <c r="H38" s="46"/>
      <c r="I38" s="47"/>
      <c r="J38" s="46"/>
      <c r="K38" s="46"/>
      <c r="L38" s="46"/>
      <c r="M38" s="46"/>
      <c r="N38" s="46"/>
      <c r="O38" s="46"/>
      <c r="P38" s="43"/>
      <c r="Q38" s="43"/>
      <c r="R38" s="43"/>
      <c r="S38" s="171"/>
      <c r="T38" s="43"/>
      <c r="U38" s="43"/>
      <c r="V38" s="43"/>
      <c r="W38" s="44"/>
      <c r="X38" s="1"/>
    </row>
    <row r="39" spans="1:24" ht="15">
      <c r="A39" s="167"/>
      <c r="B39" s="35"/>
      <c r="C39" s="36"/>
      <c r="D39" s="37"/>
      <c r="E39" s="37"/>
      <c r="F39" s="38"/>
      <c r="G39" s="38"/>
      <c r="H39" s="39"/>
      <c r="I39" s="40" t="str">
        <f>DATEDIF(H39,Sources!$K$5,"y")&amp;"ans" &amp; DATEDIF(H39,Sources!$K$5,"ym") &amp; "mois"</f>
        <v>125ans11mois</v>
      </c>
      <c r="J39" s="38"/>
      <c r="K39" s="38"/>
      <c r="L39" s="39"/>
      <c r="M39" s="38"/>
      <c r="N39" s="41"/>
      <c r="O39" s="42"/>
      <c r="P39" s="43"/>
      <c r="Q39" s="43"/>
      <c r="R39" s="43"/>
      <c r="S39" s="171"/>
      <c r="T39" s="43"/>
      <c r="U39" s="43"/>
      <c r="V39" s="43"/>
      <c r="W39" s="44"/>
      <c r="X39" s="1"/>
    </row>
    <row r="40" spans="1:24" ht="15">
      <c r="A40" s="45"/>
      <c r="B40" s="45"/>
      <c r="C40" s="45"/>
      <c r="D40" s="46"/>
      <c r="E40" s="46"/>
      <c r="F40" s="46"/>
      <c r="G40" s="46"/>
      <c r="H40" s="46"/>
      <c r="I40" s="47"/>
      <c r="J40" s="46"/>
      <c r="K40" s="46"/>
      <c r="L40" s="46"/>
      <c r="M40" s="46"/>
      <c r="N40" s="46"/>
      <c r="O40" s="46"/>
      <c r="P40" s="43"/>
      <c r="Q40" s="43"/>
      <c r="R40" s="43"/>
      <c r="S40" s="171"/>
      <c r="T40" s="43"/>
      <c r="U40" s="43"/>
      <c r="V40" s="43"/>
      <c r="W40" s="44"/>
      <c r="X40" s="1"/>
    </row>
    <row r="41" spans="1:24" ht="15">
      <c r="A41" s="45"/>
      <c r="B41" s="45"/>
      <c r="C41" s="45"/>
      <c r="D41" s="46"/>
      <c r="E41" s="46"/>
      <c r="F41" s="46"/>
      <c r="G41" s="46"/>
      <c r="H41" s="46"/>
      <c r="I41" s="47"/>
      <c r="J41" s="46"/>
      <c r="K41" s="46"/>
      <c r="L41" s="46"/>
      <c r="M41" s="46"/>
      <c r="N41" s="46"/>
      <c r="O41" s="46"/>
      <c r="P41" s="43"/>
      <c r="Q41" s="43"/>
      <c r="R41" s="43"/>
      <c r="S41" s="171"/>
      <c r="T41" s="43"/>
      <c r="U41" s="43"/>
      <c r="V41" s="43"/>
      <c r="W41" s="44"/>
      <c r="X41" s="1"/>
    </row>
    <row r="42" spans="1:24" ht="15">
      <c r="A42" s="45"/>
      <c r="B42" s="45"/>
      <c r="C42" s="45"/>
      <c r="D42" s="46"/>
      <c r="E42" s="46"/>
      <c r="F42" s="46"/>
      <c r="G42" s="46"/>
      <c r="H42" s="46"/>
      <c r="I42" s="47"/>
      <c r="J42" s="46"/>
      <c r="K42" s="46"/>
      <c r="L42" s="46"/>
      <c r="M42" s="46"/>
      <c r="N42" s="46"/>
      <c r="O42" s="46"/>
      <c r="P42" s="43"/>
      <c r="Q42" s="43"/>
      <c r="R42" s="43"/>
      <c r="S42" s="171"/>
      <c r="T42" s="43"/>
      <c r="U42" s="43"/>
      <c r="V42" s="43"/>
      <c r="W42" s="44"/>
      <c r="X42" s="1"/>
    </row>
    <row r="43" spans="1:24" ht="15">
      <c r="A43" s="45"/>
      <c r="B43" s="45"/>
      <c r="C43" s="45"/>
      <c r="D43" s="46"/>
      <c r="E43" s="46"/>
      <c r="F43" s="46"/>
      <c r="G43" s="46"/>
      <c r="H43" s="46"/>
      <c r="I43" s="47"/>
      <c r="J43" s="46"/>
      <c r="K43" s="46"/>
      <c r="L43" s="46"/>
      <c r="M43" s="46"/>
      <c r="N43" s="46"/>
      <c r="O43" s="46"/>
      <c r="P43" s="43"/>
      <c r="Q43" s="43"/>
      <c r="R43" s="43"/>
      <c r="S43" s="171"/>
      <c r="T43" s="43"/>
      <c r="U43" s="43"/>
      <c r="V43" s="43"/>
      <c r="W43" s="44"/>
      <c r="X43" s="1"/>
    </row>
    <row r="44" spans="1:24" ht="15">
      <c r="A44" s="45"/>
      <c r="B44" s="45"/>
      <c r="C44" s="45"/>
      <c r="D44" s="46"/>
      <c r="E44" s="46"/>
      <c r="F44" s="46"/>
      <c r="G44" s="46"/>
      <c r="H44" s="46"/>
      <c r="I44" s="47"/>
      <c r="J44" s="46"/>
      <c r="K44" s="46"/>
      <c r="L44" s="46"/>
      <c r="M44" s="46"/>
      <c r="N44" s="46"/>
      <c r="O44" s="46"/>
      <c r="P44" s="43"/>
      <c r="Q44" s="43"/>
      <c r="R44" s="43"/>
      <c r="S44" s="171"/>
      <c r="T44" s="43"/>
      <c r="U44" s="43"/>
      <c r="V44" s="43"/>
      <c r="W44" s="44"/>
      <c r="X44" s="1"/>
    </row>
    <row r="45" spans="1:24" ht="15">
      <c r="A45" s="45"/>
      <c r="B45" s="45"/>
      <c r="C45" s="45"/>
      <c r="D45" s="46"/>
      <c r="E45" s="46"/>
      <c r="F45" s="46"/>
      <c r="G45" s="46"/>
      <c r="H45" s="46"/>
      <c r="I45" s="47"/>
      <c r="J45" s="46"/>
      <c r="K45" s="46"/>
      <c r="L45" s="46"/>
      <c r="M45" s="46"/>
      <c r="N45" s="46"/>
      <c r="O45" s="46"/>
      <c r="P45" s="43"/>
      <c r="Q45" s="43"/>
      <c r="R45" s="43"/>
      <c r="S45" s="171"/>
      <c r="T45" s="43"/>
      <c r="U45" s="43"/>
      <c r="V45" s="43"/>
      <c r="W45" s="44"/>
      <c r="X45" s="1"/>
    </row>
    <row r="46" spans="1:24" ht="15">
      <c r="A46" s="45"/>
      <c r="B46" s="45"/>
      <c r="C46" s="45"/>
      <c r="D46" s="46"/>
      <c r="E46" s="46"/>
      <c r="F46" s="46"/>
      <c r="G46" s="46"/>
      <c r="H46" s="46"/>
      <c r="I46" s="47"/>
      <c r="J46" s="46"/>
      <c r="K46" s="46"/>
      <c r="L46" s="46"/>
      <c r="M46" s="46"/>
      <c r="N46" s="46"/>
      <c r="O46" s="46"/>
      <c r="P46" s="43"/>
      <c r="Q46" s="43"/>
      <c r="R46" s="43"/>
      <c r="S46" s="171"/>
      <c r="T46" s="43"/>
      <c r="U46" s="43"/>
      <c r="V46" s="43"/>
      <c r="W46" s="44"/>
      <c r="X46" s="1"/>
    </row>
    <row r="47" spans="1:24" ht="15">
      <c r="A47" s="45"/>
      <c r="B47" s="45"/>
      <c r="C47" s="45"/>
      <c r="D47" s="46"/>
      <c r="E47" s="46"/>
      <c r="F47" s="46"/>
      <c r="G47" s="46"/>
      <c r="H47" s="46"/>
      <c r="I47" s="47"/>
      <c r="J47" s="46"/>
      <c r="K47" s="46"/>
      <c r="L47" s="46"/>
      <c r="M47" s="46"/>
      <c r="N47" s="46"/>
      <c r="O47" s="46"/>
      <c r="P47" s="43"/>
      <c r="Q47" s="43"/>
      <c r="R47" s="43"/>
      <c r="S47" s="171"/>
      <c r="T47" s="43"/>
      <c r="U47" s="43"/>
      <c r="V47" s="43"/>
      <c r="W47" s="44"/>
      <c r="X47" s="1"/>
    </row>
    <row r="48" spans="1:24" ht="15">
      <c r="A48" s="45"/>
      <c r="B48" s="45"/>
      <c r="C48" s="45"/>
      <c r="D48" s="46"/>
      <c r="E48" s="46"/>
      <c r="F48" s="46"/>
      <c r="G48" s="46"/>
      <c r="H48" s="46"/>
      <c r="I48" s="47"/>
      <c r="J48" s="46"/>
      <c r="K48" s="46"/>
      <c r="L48" s="46"/>
      <c r="M48" s="46"/>
      <c r="N48" s="46"/>
      <c r="O48" s="46"/>
      <c r="P48" s="43"/>
      <c r="Q48" s="43"/>
      <c r="R48" s="43"/>
      <c r="S48" s="171"/>
      <c r="T48" s="43"/>
      <c r="U48" s="43"/>
      <c r="V48" s="43"/>
      <c r="W48" s="44"/>
      <c r="X48" s="1"/>
    </row>
    <row r="49" spans="1:24" ht="15">
      <c r="A49" s="45"/>
      <c r="B49" s="45"/>
      <c r="C49" s="45"/>
      <c r="D49" s="46"/>
      <c r="E49" s="46"/>
      <c r="F49" s="46"/>
      <c r="G49" s="46"/>
      <c r="H49" s="46"/>
      <c r="I49" s="47"/>
      <c r="J49" s="46"/>
      <c r="K49" s="46"/>
      <c r="L49" s="46"/>
      <c r="M49" s="46"/>
      <c r="N49" s="46"/>
      <c r="O49" s="46"/>
      <c r="P49" s="43"/>
      <c r="Q49" s="43"/>
      <c r="R49" s="43"/>
      <c r="S49" s="171"/>
      <c r="T49" s="43"/>
      <c r="U49" s="43"/>
      <c r="V49" s="43"/>
      <c r="W49" s="44"/>
      <c r="X49" s="1"/>
    </row>
    <row r="50" spans="1:24" ht="15">
      <c r="A50" s="45"/>
      <c r="B50" s="45"/>
      <c r="C50" s="45"/>
      <c r="D50" s="46"/>
      <c r="E50" s="46"/>
      <c r="F50" s="46"/>
      <c r="G50" s="46"/>
      <c r="H50" s="46"/>
      <c r="I50" s="47"/>
      <c r="J50" s="46"/>
      <c r="K50" s="46"/>
      <c r="L50" s="46"/>
      <c r="M50" s="46"/>
      <c r="N50" s="46"/>
      <c r="O50" s="46"/>
      <c r="P50" s="43"/>
      <c r="Q50" s="43"/>
      <c r="R50" s="43"/>
      <c r="S50" s="171"/>
      <c r="T50" s="43"/>
      <c r="U50" s="43"/>
      <c r="V50" s="43"/>
      <c r="W50" s="44"/>
      <c r="X50" s="1"/>
    </row>
    <row r="51" spans="1:24" ht="15">
      <c r="A51" s="45"/>
      <c r="B51" s="45"/>
      <c r="C51" s="45"/>
      <c r="D51" s="46"/>
      <c r="E51" s="46"/>
      <c r="F51" s="46"/>
      <c r="G51" s="46"/>
      <c r="H51" s="46"/>
      <c r="I51" s="47"/>
      <c r="J51" s="46"/>
      <c r="K51" s="46"/>
      <c r="L51" s="46"/>
      <c r="M51" s="46"/>
      <c r="N51" s="46"/>
      <c r="O51" s="46"/>
      <c r="P51" s="43"/>
      <c r="Q51" s="43"/>
      <c r="R51" s="43"/>
      <c r="S51" s="171"/>
      <c r="T51" s="43"/>
      <c r="U51" s="43"/>
      <c r="V51" s="43"/>
      <c r="W51" s="44"/>
      <c r="X51" s="1"/>
    </row>
    <row r="52" spans="1:24" ht="15" customHeight="1">
      <c r="A52" s="167"/>
      <c r="B52" s="35"/>
      <c r="C52" s="36"/>
      <c r="D52" s="37"/>
      <c r="E52" s="37"/>
      <c r="F52" s="38"/>
      <c r="G52" s="38"/>
      <c r="H52" s="39"/>
      <c r="I52" s="40" t="str">
        <f>DATEDIF(H52,Sources!$K$5,"y")&amp;"ans" &amp; DATEDIF(H52,Sources!$K$5,"ym") &amp; "mois"</f>
        <v>125ans11mois</v>
      </c>
      <c r="J52" s="38"/>
      <c r="K52" s="38"/>
      <c r="L52" s="39"/>
      <c r="M52" s="38"/>
      <c r="N52" s="41"/>
      <c r="O52" s="42"/>
      <c r="P52" s="43"/>
      <c r="Q52" s="43"/>
      <c r="R52" s="43"/>
      <c r="S52" s="171"/>
      <c r="T52" s="43"/>
      <c r="U52" s="43"/>
      <c r="V52" s="43"/>
      <c r="W52" s="44"/>
      <c r="X52" s="1"/>
    </row>
    <row r="53" spans="1:24" ht="15">
      <c r="A53" s="45"/>
      <c r="B53" s="45"/>
      <c r="C53" s="45"/>
      <c r="D53" s="46"/>
      <c r="E53" s="46"/>
      <c r="F53" s="46"/>
      <c r="G53" s="46"/>
      <c r="H53" s="46"/>
      <c r="I53" s="47"/>
      <c r="J53" s="46"/>
      <c r="K53" s="46"/>
      <c r="L53" s="46"/>
      <c r="M53" s="46"/>
      <c r="N53" s="46"/>
      <c r="O53" s="46"/>
      <c r="P53" s="43"/>
      <c r="Q53" s="43"/>
      <c r="R53" s="43"/>
      <c r="S53" s="171"/>
      <c r="T53" s="43"/>
      <c r="U53" s="43"/>
      <c r="V53" s="43"/>
      <c r="W53" s="44"/>
      <c r="X53" s="1"/>
    </row>
    <row r="54" spans="1:24" ht="15">
      <c r="A54" s="45"/>
      <c r="B54" s="45"/>
      <c r="C54" s="45"/>
      <c r="D54" s="46"/>
      <c r="E54" s="46"/>
      <c r="F54" s="46"/>
      <c r="G54" s="46"/>
      <c r="H54" s="46"/>
      <c r="I54" s="47"/>
      <c r="J54" s="46"/>
      <c r="K54" s="46"/>
      <c r="L54" s="46"/>
      <c r="M54" s="46"/>
      <c r="N54" s="46"/>
      <c r="O54" s="46"/>
      <c r="P54" s="43"/>
      <c r="Q54" s="43"/>
      <c r="R54" s="43"/>
      <c r="S54" s="171"/>
      <c r="T54" s="43"/>
      <c r="U54" s="43"/>
      <c r="V54" s="43"/>
      <c r="W54" s="44"/>
      <c r="X54" s="1"/>
    </row>
    <row r="55" spans="1:24" ht="15">
      <c r="A55" s="45"/>
      <c r="B55" s="45"/>
      <c r="C55" s="45"/>
      <c r="D55" s="46"/>
      <c r="E55" s="46"/>
      <c r="F55" s="46"/>
      <c r="G55" s="46"/>
      <c r="H55" s="46"/>
      <c r="I55" s="47"/>
      <c r="J55" s="46"/>
      <c r="K55" s="46"/>
      <c r="L55" s="46"/>
      <c r="M55" s="46"/>
      <c r="N55" s="46"/>
      <c r="O55" s="46"/>
      <c r="P55" s="43"/>
      <c r="Q55" s="43"/>
      <c r="R55" s="43"/>
      <c r="S55" s="171"/>
      <c r="T55" s="43"/>
      <c r="U55" s="43"/>
      <c r="V55" s="43"/>
      <c r="W55" s="44"/>
      <c r="X55" s="1"/>
    </row>
    <row r="56" spans="1:24" ht="15">
      <c r="A56" s="45"/>
      <c r="B56" s="45"/>
      <c r="C56" s="45"/>
      <c r="D56" s="46"/>
      <c r="E56" s="46"/>
      <c r="F56" s="46"/>
      <c r="G56" s="46"/>
      <c r="H56" s="46"/>
      <c r="I56" s="47"/>
      <c r="J56" s="46"/>
      <c r="K56" s="46"/>
      <c r="L56" s="46"/>
      <c r="M56" s="46"/>
      <c r="N56" s="46"/>
      <c r="O56" s="46"/>
      <c r="P56" s="43"/>
      <c r="Q56" s="43"/>
      <c r="R56" s="43"/>
      <c r="S56" s="171"/>
      <c r="T56" s="43"/>
      <c r="U56" s="43"/>
      <c r="V56" s="43"/>
      <c r="W56" s="44"/>
      <c r="X56" s="1"/>
    </row>
    <row r="57" spans="1:24" ht="15">
      <c r="A57" s="45"/>
      <c r="B57" s="45"/>
      <c r="C57" s="45"/>
      <c r="D57" s="46"/>
      <c r="E57" s="46"/>
      <c r="F57" s="46"/>
      <c r="G57" s="46"/>
      <c r="H57" s="46"/>
      <c r="I57" s="47"/>
      <c r="J57" s="46"/>
      <c r="K57" s="46"/>
      <c r="L57" s="46"/>
      <c r="M57" s="46"/>
      <c r="N57" s="46"/>
      <c r="O57" s="46"/>
      <c r="P57" s="43"/>
      <c r="Q57" s="43"/>
      <c r="R57" s="43"/>
      <c r="S57" s="171"/>
      <c r="T57" s="43"/>
      <c r="U57" s="43"/>
      <c r="V57" s="43"/>
      <c r="W57" s="44"/>
      <c r="X57" s="1"/>
    </row>
    <row r="58" spans="1:24" ht="15">
      <c r="A58" s="45"/>
      <c r="B58" s="45"/>
      <c r="C58" s="45"/>
      <c r="D58" s="46"/>
      <c r="E58" s="46"/>
      <c r="F58" s="46"/>
      <c r="G58" s="46"/>
      <c r="H58" s="46"/>
      <c r="I58" s="47"/>
      <c r="J58" s="46"/>
      <c r="K58" s="46"/>
      <c r="L58" s="46"/>
      <c r="M58" s="46"/>
      <c r="N58" s="46"/>
      <c r="O58" s="46"/>
      <c r="P58" s="43"/>
      <c r="Q58" s="43"/>
      <c r="R58" s="43"/>
      <c r="S58" s="171"/>
      <c r="T58" s="43"/>
      <c r="U58" s="43"/>
      <c r="V58" s="43"/>
      <c r="W58" s="44"/>
      <c r="X58" s="1"/>
    </row>
    <row r="59" spans="1:24" ht="15">
      <c r="A59" s="45"/>
      <c r="B59" s="45"/>
      <c r="C59" s="45"/>
      <c r="D59" s="46"/>
      <c r="E59" s="46"/>
      <c r="F59" s="46"/>
      <c r="G59" s="46"/>
      <c r="H59" s="46"/>
      <c r="I59" s="47"/>
      <c r="J59" s="46"/>
      <c r="K59" s="46"/>
      <c r="L59" s="46"/>
      <c r="M59" s="46"/>
      <c r="N59" s="46"/>
      <c r="O59" s="46"/>
      <c r="P59" s="43"/>
      <c r="Q59" s="43"/>
      <c r="R59" s="43"/>
      <c r="S59" s="171"/>
      <c r="T59" s="43"/>
      <c r="U59" s="43"/>
      <c r="V59" s="43"/>
      <c r="W59" s="44"/>
      <c r="X59" s="1"/>
    </row>
    <row r="60" spans="1:24" ht="15">
      <c r="A60" s="45"/>
      <c r="B60" s="45"/>
      <c r="C60" s="45"/>
      <c r="D60" s="46"/>
      <c r="E60" s="46"/>
      <c r="F60" s="46"/>
      <c r="G60" s="46"/>
      <c r="H60" s="46"/>
      <c r="I60" s="47"/>
      <c r="J60" s="46"/>
      <c r="K60" s="46"/>
      <c r="L60" s="46"/>
      <c r="M60" s="46"/>
      <c r="N60" s="46"/>
      <c r="O60" s="46"/>
      <c r="P60" s="43"/>
      <c r="Q60" s="43"/>
      <c r="R60" s="43"/>
      <c r="S60" s="171"/>
      <c r="T60" s="43"/>
      <c r="U60" s="43"/>
      <c r="V60" s="43"/>
      <c r="W60" s="44"/>
      <c r="X60" s="1"/>
    </row>
    <row r="61" spans="1:24" ht="15">
      <c r="A61" s="45"/>
      <c r="B61" s="45"/>
      <c r="C61" s="45"/>
      <c r="D61" s="46"/>
      <c r="E61" s="46"/>
      <c r="F61" s="46"/>
      <c r="G61" s="46"/>
      <c r="H61" s="46"/>
      <c r="I61" s="47"/>
      <c r="J61" s="46"/>
      <c r="K61" s="46"/>
      <c r="L61" s="46"/>
      <c r="M61" s="46"/>
      <c r="N61" s="46"/>
      <c r="O61" s="46"/>
      <c r="P61" s="43"/>
      <c r="Q61" s="43"/>
      <c r="R61" s="43"/>
      <c r="S61" s="171"/>
      <c r="T61" s="43"/>
      <c r="U61" s="43"/>
      <c r="V61" s="43"/>
      <c r="W61" s="44"/>
      <c r="X61" s="1"/>
    </row>
    <row r="62" spans="1:24" ht="15">
      <c r="A62" s="45"/>
      <c r="B62" s="45"/>
      <c r="C62" s="45"/>
      <c r="D62" s="46"/>
      <c r="E62" s="46"/>
      <c r="F62" s="46"/>
      <c r="G62" s="46"/>
      <c r="H62" s="46"/>
      <c r="I62" s="47"/>
      <c r="J62" s="46"/>
      <c r="K62" s="46"/>
      <c r="L62" s="46"/>
      <c r="M62" s="46"/>
      <c r="N62" s="46"/>
      <c r="O62" s="46"/>
      <c r="P62" s="43"/>
      <c r="Q62" s="43"/>
      <c r="R62" s="43"/>
      <c r="S62" s="171"/>
      <c r="T62" s="43"/>
      <c r="U62" s="43"/>
      <c r="V62" s="43"/>
      <c r="W62" s="44"/>
      <c r="X62" s="1"/>
    </row>
    <row r="63" spans="1:24" ht="15">
      <c r="A63" s="45"/>
      <c r="B63" s="45"/>
      <c r="C63" s="45"/>
      <c r="D63" s="46"/>
      <c r="E63" s="46"/>
      <c r="F63" s="46"/>
      <c r="G63" s="46"/>
      <c r="H63" s="46"/>
      <c r="I63" s="47"/>
      <c r="J63" s="46"/>
      <c r="K63" s="46"/>
      <c r="L63" s="46"/>
      <c r="M63" s="46"/>
      <c r="N63" s="46"/>
      <c r="O63" s="46"/>
      <c r="P63" s="43"/>
      <c r="Q63" s="43"/>
      <c r="R63" s="43"/>
      <c r="S63" s="171"/>
      <c r="T63" s="43"/>
      <c r="U63" s="43"/>
      <c r="V63" s="43"/>
      <c r="W63" s="44"/>
      <c r="X63" s="1"/>
    </row>
    <row r="64" spans="1:24" ht="15">
      <c r="A64" s="45"/>
      <c r="B64" s="45"/>
      <c r="C64" s="45"/>
      <c r="D64" s="46"/>
      <c r="E64" s="46"/>
      <c r="F64" s="46"/>
      <c r="G64" s="46"/>
      <c r="H64" s="46"/>
      <c r="I64" s="47"/>
      <c r="J64" s="46"/>
      <c r="K64" s="46"/>
      <c r="L64" s="46"/>
      <c r="M64" s="46"/>
      <c r="N64" s="46"/>
      <c r="O64" s="46"/>
      <c r="P64" s="43"/>
      <c r="Q64" s="43"/>
      <c r="R64" s="43"/>
      <c r="S64" s="171"/>
      <c r="T64" s="43"/>
      <c r="U64" s="43"/>
      <c r="V64" s="43"/>
      <c r="W64" s="44"/>
      <c r="X64" s="1"/>
    </row>
    <row r="65" spans="1:24" ht="15">
      <c r="A65" s="45"/>
      <c r="B65" s="45"/>
      <c r="C65" s="45"/>
      <c r="D65" s="46"/>
      <c r="E65" s="46"/>
      <c r="F65" s="46"/>
      <c r="G65" s="46"/>
      <c r="H65" s="46"/>
      <c r="I65" s="47"/>
      <c r="J65" s="46"/>
      <c r="K65" s="46"/>
      <c r="L65" s="46"/>
      <c r="M65" s="46"/>
      <c r="N65" s="46"/>
      <c r="O65" s="46"/>
      <c r="P65" s="43"/>
      <c r="Q65" s="43"/>
      <c r="R65" s="43"/>
      <c r="S65" s="171"/>
      <c r="T65" s="43"/>
      <c r="U65" s="43"/>
      <c r="V65" s="43"/>
      <c r="W65" s="44"/>
      <c r="X65" s="1"/>
    </row>
    <row r="66" spans="1:24" ht="15" customHeight="1">
      <c r="A66" s="167"/>
      <c r="B66" s="35"/>
      <c r="C66" s="36"/>
      <c r="D66" s="37"/>
      <c r="E66" s="37"/>
      <c r="F66" s="38"/>
      <c r="G66" s="38"/>
      <c r="H66" s="39"/>
      <c r="I66" s="40" t="str">
        <f>DATEDIF(H66,Sources!$K$5,"y")&amp;"ans" &amp; DATEDIF(H66,Sources!$K$5,"ym") &amp; "mois"</f>
        <v>125ans11mois</v>
      </c>
      <c r="J66" s="38"/>
      <c r="K66" s="38"/>
      <c r="L66" s="39"/>
      <c r="M66" s="38"/>
      <c r="N66" s="41"/>
      <c r="O66" s="42"/>
      <c r="P66" s="43"/>
      <c r="Q66" s="43"/>
      <c r="R66" s="43"/>
      <c r="S66" s="171"/>
      <c r="T66" s="43"/>
      <c r="U66" s="43"/>
      <c r="V66" s="43"/>
      <c r="W66" s="44"/>
      <c r="X66" s="1"/>
    </row>
    <row r="67" spans="1:24" ht="15">
      <c r="A67" s="45"/>
      <c r="B67" s="45"/>
      <c r="C67" s="45"/>
      <c r="D67" s="46"/>
      <c r="E67" s="46"/>
      <c r="F67" s="46"/>
      <c r="G67" s="46"/>
      <c r="H67" s="46"/>
      <c r="I67" s="47"/>
      <c r="J67" s="46"/>
      <c r="K67" s="46"/>
      <c r="L67" s="46"/>
      <c r="M67" s="46"/>
      <c r="N67" s="46"/>
      <c r="O67" s="46"/>
      <c r="P67" s="43"/>
      <c r="Q67" s="43"/>
      <c r="R67" s="43"/>
      <c r="S67" s="171"/>
      <c r="T67" s="43"/>
      <c r="U67" s="43"/>
      <c r="V67" s="43"/>
      <c r="W67" s="44"/>
      <c r="X67" s="1"/>
    </row>
    <row r="68" spans="1:24" ht="15">
      <c r="A68" s="45"/>
      <c r="B68" s="45"/>
      <c r="C68" s="45"/>
      <c r="D68" s="46"/>
      <c r="E68" s="46"/>
      <c r="F68" s="46"/>
      <c r="G68" s="46"/>
      <c r="H68" s="46"/>
      <c r="I68" s="47"/>
      <c r="J68" s="46"/>
      <c r="K68" s="46"/>
      <c r="L68" s="46"/>
      <c r="M68" s="46"/>
      <c r="N68" s="46"/>
      <c r="O68" s="46"/>
      <c r="P68" s="43"/>
      <c r="Q68" s="43"/>
      <c r="R68" s="43"/>
      <c r="S68" s="171"/>
      <c r="T68" s="43"/>
      <c r="U68" s="43"/>
      <c r="V68" s="43"/>
      <c r="W68" s="44"/>
      <c r="X68" s="1"/>
    </row>
    <row r="69" spans="1:24" ht="15">
      <c r="A69" s="45"/>
      <c r="B69" s="45"/>
      <c r="C69" s="45"/>
      <c r="D69" s="46"/>
      <c r="E69" s="46"/>
      <c r="F69" s="46"/>
      <c r="G69" s="46"/>
      <c r="H69" s="46"/>
      <c r="I69" s="47"/>
      <c r="J69" s="46"/>
      <c r="K69" s="46"/>
      <c r="L69" s="46"/>
      <c r="M69" s="46"/>
      <c r="N69" s="46"/>
      <c r="O69" s="46"/>
      <c r="P69" s="43"/>
      <c r="Q69" s="43"/>
      <c r="R69" s="43"/>
      <c r="S69" s="171"/>
      <c r="T69" s="43"/>
      <c r="U69" s="43"/>
      <c r="V69" s="43"/>
      <c r="W69" s="44"/>
      <c r="X69" s="1"/>
    </row>
    <row r="70" spans="1:24" ht="15">
      <c r="A70" s="45"/>
      <c r="B70" s="45"/>
      <c r="C70" s="45"/>
      <c r="D70" s="46"/>
      <c r="E70" s="46"/>
      <c r="F70" s="46"/>
      <c r="G70" s="46"/>
      <c r="H70" s="46"/>
      <c r="I70" s="47"/>
      <c r="J70" s="46"/>
      <c r="K70" s="46"/>
      <c r="L70" s="46"/>
      <c r="M70" s="46"/>
      <c r="N70" s="46"/>
      <c r="O70" s="46"/>
      <c r="P70" s="43"/>
      <c r="Q70" s="43"/>
      <c r="R70" s="43"/>
      <c r="S70" s="171"/>
      <c r="T70" s="43"/>
      <c r="U70" s="43"/>
      <c r="V70" s="43"/>
      <c r="W70" s="44"/>
      <c r="X70" s="1"/>
    </row>
    <row r="71" spans="1:24" ht="15">
      <c r="A71" s="45"/>
      <c r="B71" s="45"/>
      <c r="C71" s="45"/>
      <c r="D71" s="46"/>
      <c r="E71" s="46"/>
      <c r="F71" s="46"/>
      <c r="G71" s="46"/>
      <c r="H71" s="46"/>
      <c r="I71" s="47"/>
      <c r="J71" s="46"/>
      <c r="K71" s="46"/>
      <c r="L71" s="46"/>
      <c r="M71" s="46"/>
      <c r="N71" s="46"/>
      <c r="O71" s="46"/>
      <c r="P71" s="43"/>
      <c r="Q71" s="43"/>
      <c r="R71" s="43"/>
      <c r="S71" s="171"/>
      <c r="T71" s="43"/>
      <c r="U71" s="43"/>
      <c r="V71" s="43"/>
      <c r="W71" s="44"/>
      <c r="X71" s="1"/>
    </row>
    <row r="72" spans="1:24" ht="15">
      <c r="A72" s="45"/>
      <c r="B72" s="45"/>
      <c r="C72" s="45"/>
      <c r="D72" s="46"/>
      <c r="E72" s="46"/>
      <c r="F72" s="46"/>
      <c r="G72" s="46"/>
      <c r="H72" s="46"/>
      <c r="I72" s="47"/>
      <c r="J72" s="46"/>
      <c r="K72" s="46"/>
      <c r="L72" s="46"/>
      <c r="M72" s="46"/>
      <c r="N72" s="46"/>
      <c r="O72" s="46"/>
      <c r="P72" s="43"/>
      <c r="Q72" s="43"/>
      <c r="R72" s="43"/>
      <c r="S72" s="171"/>
      <c r="T72" s="43"/>
      <c r="U72" s="43"/>
      <c r="V72" s="43"/>
      <c r="W72" s="44"/>
      <c r="X72" s="1"/>
    </row>
    <row r="73" spans="1:24" ht="15">
      <c r="A73" s="45"/>
      <c r="B73" s="45"/>
      <c r="C73" s="45"/>
      <c r="D73" s="46"/>
      <c r="E73" s="46"/>
      <c r="F73" s="46"/>
      <c r="G73" s="46"/>
      <c r="H73" s="46"/>
      <c r="I73" s="47"/>
      <c r="J73" s="46"/>
      <c r="K73" s="46"/>
      <c r="L73" s="46"/>
      <c r="M73" s="46"/>
      <c r="N73" s="46"/>
      <c r="O73" s="46"/>
      <c r="P73" s="43"/>
      <c r="Q73" s="43"/>
      <c r="R73" s="43"/>
      <c r="S73" s="171"/>
      <c r="T73" s="43"/>
      <c r="U73" s="43"/>
      <c r="V73" s="43"/>
      <c r="W73" s="44"/>
      <c r="X73" s="1"/>
    </row>
    <row r="74" spans="1:24" ht="15">
      <c r="A74" s="45"/>
      <c r="B74" s="45"/>
      <c r="C74" s="45"/>
      <c r="D74" s="46"/>
      <c r="E74" s="46"/>
      <c r="F74" s="46"/>
      <c r="G74" s="46"/>
      <c r="H74" s="46"/>
      <c r="I74" s="47"/>
      <c r="J74" s="46"/>
      <c r="K74" s="46"/>
      <c r="L74" s="46"/>
      <c r="M74" s="46"/>
      <c r="N74" s="46"/>
      <c r="O74" s="46"/>
      <c r="P74" s="43"/>
      <c r="Q74" s="43"/>
      <c r="R74" s="43"/>
      <c r="S74" s="171"/>
      <c r="T74" s="43"/>
      <c r="U74" s="43"/>
      <c r="V74" s="43"/>
      <c r="W74" s="44"/>
      <c r="X74" s="1"/>
    </row>
    <row r="75" spans="1:24" ht="15">
      <c r="A75" s="45"/>
      <c r="B75" s="45"/>
      <c r="C75" s="45"/>
      <c r="D75" s="46"/>
      <c r="E75" s="46"/>
      <c r="F75" s="46"/>
      <c r="G75" s="46"/>
      <c r="H75" s="46"/>
      <c r="I75" s="47"/>
      <c r="J75" s="46"/>
      <c r="K75" s="46"/>
      <c r="L75" s="46"/>
      <c r="M75" s="46"/>
      <c r="N75" s="46"/>
      <c r="O75" s="46"/>
      <c r="P75" s="43"/>
      <c r="Q75" s="43"/>
      <c r="R75" s="43"/>
      <c r="S75" s="171"/>
      <c r="T75" s="43"/>
      <c r="U75" s="43"/>
      <c r="V75" s="43"/>
      <c r="W75" s="44"/>
      <c r="X75" s="1"/>
    </row>
    <row r="76" spans="1:24" ht="15">
      <c r="A76" s="45"/>
      <c r="B76" s="45"/>
      <c r="C76" s="45"/>
      <c r="D76" s="46"/>
      <c r="E76" s="46"/>
      <c r="F76" s="46"/>
      <c r="G76" s="46"/>
      <c r="H76" s="46"/>
      <c r="I76" s="47"/>
      <c r="J76" s="46"/>
      <c r="K76" s="46"/>
      <c r="L76" s="46"/>
      <c r="M76" s="46"/>
      <c r="N76" s="46"/>
      <c r="O76" s="46"/>
      <c r="P76" s="43"/>
      <c r="Q76" s="43"/>
      <c r="R76" s="43"/>
      <c r="S76" s="171"/>
      <c r="T76" s="43"/>
      <c r="U76" s="43"/>
      <c r="V76" s="43"/>
      <c r="W76" s="44"/>
      <c r="X76" s="1"/>
    </row>
    <row r="77" spans="1:24" ht="15">
      <c r="A77" s="45"/>
      <c r="B77" s="45"/>
      <c r="C77" s="45"/>
      <c r="D77" s="46"/>
      <c r="E77" s="46"/>
      <c r="F77" s="46"/>
      <c r="G77" s="46"/>
      <c r="H77" s="46"/>
      <c r="I77" s="47"/>
      <c r="J77" s="46"/>
      <c r="K77" s="46"/>
      <c r="L77" s="46"/>
      <c r="M77" s="46"/>
      <c r="N77" s="46"/>
      <c r="O77" s="46"/>
      <c r="P77" s="43"/>
      <c r="Q77" s="43"/>
      <c r="R77" s="43"/>
      <c r="S77" s="171"/>
      <c r="T77" s="43"/>
      <c r="U77" s="43"/>
      <c r="V77" s="43"/>
      <c r="W77" s="44"/>
      <c r="X77" s="1"/>
    </row>
    <row r="78" spans="1:24" ht="15">
      <c r="A78" s="45"/>
      <c r="B78" s="45"/>
      <c r="C78" s="45"/>
      <c r="D78" s="46"/>
      <c r="E78" s="46"/>
      <c r="F78" s="46"/>
      <c r="G78" s="46"/>
      <c r="H78" s="46"/>
      <c r="I78" s="47"/>
      <c r="J78" s="46"/>
      <c r="K78" s="46"/>
      <c r="L78" s="46"/>
      <c r="M78" s="46"/>
      <c r="N78" s="46"/>
      <c r="O78" s="46"/>
      <c r="P78" s="43"/>
      <c r="Q78" s="43"/>
      <c r="R78" s="43"/>
      <c r="S78" s="171"/>
      <c r="T78" s="43"/>
      <c r="U78" s="43"/>
      <c r="V78" s="43"/>
      <c r="W78" s="44"/>
      <c r="X78" s="1"/>
    </row>
    <row r="79" spans="1:24" ht="18.75">
      <c r="A79" s="196" t="s">
        <v>206</v>
      </c>
      <c r="B79" s="196"/>
      <c r="C79" s="196"/>
      <c r="D79" s="196"/>
      <c r="E79" s="196"/>
      <c r="F79" s="196"/>
      <c r="G79" s="196"/>
      <c r="H79" s="196"/>
      <c r="I79" s="196"/>
      <c r="J79" s="196"/>
      <c r="K79" s="196"/>
      <c r="L79" s="196"/>
      <c r="M79" s="196"/>
      <c r="N79" s="196"/>
      <c r="O79" s="196"/>
      <c r="P79" s="196"/>
      <c r="Q79" s="196"/>
      <c r="R79" s="196"/>
      <c r="S79" s="196"/>
      <c r="T79" s="196"/>
      <c r="U79" s="196"/>
      <c r="V79" s="196"/>
      <c r="W79" s="197"/>
      <c r="X79" s="1"/>
    </row>
    <row r="80" spans="1:24" ht="15" customHeight="1">
      <c r="A80" s="167"/>
      <c r="B80" s="35"/>
      <c r="C80" s="36"/>
      <c r="D80" s="37"/>
      <c r="E80" s="37"/>
      <c r="F80" s="38"/>
      <c r="G80" s="38"/>
      <c r="H80" s="39"/>
      <c r="I80" s="40" t="str">
        <f>DATEDIF(H80,Sources!$K$5,"y")&amp;"ans" &amp; DATEDIF(H80,Sources!$K$5,"ym") &amp; "mois"</f>
        <v>125ans11mois</v>
      </c>
      <c r="J80" s="38"/>
      <c r="K80" s="38"/>
      <c r="L80" s="39"/>
      <c r="M80" s="38"/>
      <c r="N80" s="41"/>
      <c r="O80" s="42"/>
      <c r="P80" s="43"/>
      <c r="Q80" s="43"/>
      <c r="R80" s="43"/>
      <c r="S80" s="171"/>
      <c r="T80" s="43"/>
      <c r="U80" s="43"/>
      <c r="V80" s="43"/>
      <c r="W80" s="44"/>
      <c r="X80" s="1"/>
    </row>
    <row r="81" spans="1:24" ht="15">
      <c r="A81" s="45"/>
      <c r="B81" s="45"/>
      <c r="C81" s="45"/>
      <c r="D81" s="46"/>
      <c r="E81" s="46"/>
      <c r="F81" s="46"/>
      <c r="G81" s="46"/>
      <c r="H81" s="46"/>
      <c r="I81" s="47"/>
      <c r="J81" s="46"/>
      <c r="K81" s="46"/>
      <c r="L81" s="46"/>
      <c r="M81" s="46"/>
      <c r="N81" s="46"/>
      <c r="O81" s="46"/>
      <c r="P81" s="43"/>
      <c r="Q81" s="43"/>
      <c r="R81" s="43"/>
      <c r="S81" s="171"/>
      <c r="T81" s="43"/>
      <c r="U81" s="43"/>
      <c r="V81" s="43"/>
      <c r="W81" s="44"/>
      <c r="X81" s="1"/>
    </row>
    <row r="82" spans="1:24" ht="15">
      <c r="A82" s="45"/>
      <c r="B82" s="45"/>
      <c r="C82" s="45"/>
      <c r="D82" s="46"/>
      <c r="E82" s="46"/>
      <c r="F82" s="46"/>
      <c r="G82" s="46"/>
      <c r="H82" s="46"/>
      <c r="I82" s="47"/>
      <c r="J82" s="46"/>
      <c r="K82" s="46"/>
      <c r="L82" s="46"/>
      <c r="M82" s="46"/>
      <c r="N82" s="46"/>
      <c r="O82" s="46"/>
      <c r="P82" s="43"/>
      <c r="Q82" s="43"/>
      <c r="R82" s="43"/>
      <c r="S82" s="171"/>
      <c r="T82" s="43"/>
      <c r="U82" s="43"/>
      <c r="V82" s="43"/>
      <c r="W82" s="44"/>
      <c r="X82" s="1"/>
    </row>
    <row r="83" spans="1:24" ht="15">
      <c r="A83" s="45"/>
      <c r="B83" s="45"/>
      <c r="C83" s="45"/>
      <c r="D83" s="46"/>
      <c r="E83" s="46"/>
      <c r="F83" s="46"/>
      <c r="G83" s="46"/>
      <c r="H83" s="46"/>
      <c r="I83" s="47"/>
      <c r="J83" s="46"/>
      <c r="K83" s="46"/>
      <c r="L83" s="46"/>
      <c r="M83" s="46"/>
      <c r="N83" s="46"/>
      <c r="O83" s="46"/>
      <c r="P83" s="43"/>
      <c r="Q83" s="43"/>
      <c r="R83" s="43"/>
      <c r="S83" s="171"/>
      <c r="T83" s="43"/>
      <c r="U83" s="43"/>
      <c r="V83" s="43"/>
      <c r="W83" s="44"/>
      <c r="X83" s="1"/>
    </row>
    <row r="84" spans="1:24" ht="15">
      <c r="A84" s="45"/>
      <c r="B84" s="45"/>
      <c r="C84" s="45"/>
      <c r="D84" s="46"/>
      <c r="E84" s="46"/>
      <c r="F84" s="46"/>
      <c r="G84" s="46"/>
      <c r="H84" s="46"/>
      <c r="I84" s="47"/>
      <c r="J84" s="46"/>
      <c r="K84" s="46"/>
      <c r="L84" s="46"/>
      <c r="M84" s="46"/>
      <c r="N84" s="46"/>
      <c r="O84" s="46"/>
      <c r="P84" s="43"/>
      <c r="Q84" s="43"/>
      <c r="R84" s="43"/>
      <c r="S84" s="171"/>
      <c r="T84" s="43"/>
      <c r="U84" s="43"/>
      <c r="V84" s="43"/>
      <c r="W84" s="44"/>
      <c r="X84" s="1"/>
    </row>
    <row r="85" spans="1:24" ht="15">
      <c r="A85" s="45"/>
      <c r="B85" s="45"/>
      <c r="C85" s="45"/>
      <c r="D85" s="46"/>
      <c r="E85" s="46"/>
      <c r="F85" s="46"/>
      <c r="G85" s="46"/>
      <c r="H85" s="46"/>
      <c r="I85" s="47"/>
      <c r="J85" s="46"/>
      <c r="K85" s="46"/>
      <c r="L85" s="46"/>
      <c r="M85" s="46"/>
      <c r="N85" s="46"/>
      <c r="O85" s="46"/>
      <c r="P85" s="43"/>
      <c r="Q85" s="43"/>
      <c r="R85" s="43"/>
      <c r="S85" s="171"/>
      <c r="T85" s="43"/>
      <c r="U85" s="43"/>
      <c r="V85" s="43"/>
      <c r="W85" s="44"/>
      <c r="X85" s="1"/>
    </row>
    <row r="86" spans="1:24" ht="15">
      <c r="A86" s="45"/>
      <c r="B86" s="45"/>
      <c r="C86" s="45"/>
      <c r="D86" s="46"/>
      <c r="E86" s="46"/>
      <c r="F86" s="46"/>
      <c r="G86" s="46"/>
      <c r="H86" s="46"/>
      <c r="I86" s="47"/>
      <c r="J86" s="46"/>
      <c r="K86" s="46"/>
      <c r="L86" s="46"/>
      <c r="M86" s="46"/>
      <c r="N86" s="46"/>
      <c r="O86" s="46"/>
      <c r="P86" s="43"/>
      <c r="Q86" s="43"/>
      <c r="R86" s="43"/>
      <c r="S86" s="171"/>
      <c r="T86" s="43"/>
      <c r="U86" s="43"/>
      <c r="V86" s="43"/>
      <c r="W86" s="44"/>
      <c r="X86" s="1"/>
    </row>
    <row r="87" spans="1:24" ht="15">
      <c r="A87" s="45"/>
      <c r="B87" s="45"/>
      <c r="C87" s="45"/>
      <c r="D87" s="46"/>
      <c r="E87" s="46"/>
      <c r="F87" s="46"/>
      <c r="G87" s="46"/>
      <c r="H87" s="46"/>
      <c r="I87" s="47"/>
      <c r="J87" s="46"/>
      <c r="K87" s="46"/>
      <c r="L87" s="46"/>
      <c r="M87" s="46"/>
      <c r="N87" s="46"/>
      <c r="O87" s="46"/>
      <c r="P87" s="43"/>
      <c r="Q87" s="43"/>
      <c r="R87" s="43"/>
      <c r="S87" s="171"/>
      <c r="T87" s="43"/>
      <c r="U87" s="43"/>
      <c r="V87" s="43"/>
      <c r="W87" s="44"/>
      <c r="X87" s="1"/>
    </row>
    <row r="88" spans="1:24" ht="15">
      <c r="A88" s="45"/>
      <c r="B88" s="45"/>
      <c r="C88" s="45"/>
      <c r="D88" s="46"/>
      <c r="E88" s="46"/>
      <c r="F88" s="46"/>
      <c r="G88" s="46"/>
      <c r="H88" s="46"/>
      <c r="I88" s="47"/>
      <c r="J88" s="46"/>
      <c r="K88" s="46"/>
      <c r="L88" s="46"/>
      <c r="M88" s="46"/>
      <c r="N88" s="46"/>
      <c r="O88" s="46"/>
      <c r="P88" s="43"/>
      <c r="Q88" s="43"/>
      <c r="R88" s="43"/>
      <c r="S88" s="171"/>
      <c r="T88" s="43"/>
      <c r="U88" s="43"/>
      <c r="V88" s="43"/>
      <c r="W88" s="44"/>
      <c r="X88" s="1"/>
    </row>
    <row r="89" spans="1:24" ht="15">
      <c r="A89" s="45"/>
      <c r="B89" s="45"/>
      <c r="C89" s="45"/>
      <c r="D89" s="46"/>
      <c r="E89" s="46"/>
      <c r="F89" s="46"/>
      <c r="G89" s="46"/>
      <c r="H89" s="46"/>
      <c r="I89" s="47"/>
      <c r="J89" s="46"/>
      <c r="K89" s="46"/>
      <c r="L89" s="46"/>
      <c r="M89" s="46"/>
      <c r="N89" s="46"/>
      <c r="O89" s="46"/>
      <c r="P89" s="43"/>
      <c r="Q89" s="43"/>
      <c r="R89" s="43"/>
      <c r="S89" s="171"/>
      <c r="T89" s="43"/>
      <c r="U89" s="43"/>
      <c r="V89" s="43"/>
      <c r="W89" s="44"/>
      <c r="X89" s="1"/>
    </row>
    <row r="90" spans="1:24" ht="15">
      <c r="A90" s="45"/>
      <c r="B90" s="45"/>
      <c r="C90" s="45"/>
      <c r="D90" s="46"/>
      <c r="E90" s="46"/>
      <c r="F90" s="46"/>
      <c r="G90" s="46"/>
      <c r="H90" s="46"/>
      <c r="I90" s="47"/>
      <c r="J90" s="46"/>
      <c r="K90" s="46"/>
      <c r="L90" s="46"/>
      <c r="M90" s="46"/>
      <c r="N90" s="46"/>
      <c r="O90" s="46"/>
      <c r="P90" s="43"/>
      <c r="Q90" s="43"/>
      <c r="R90" s="43"/>
      <c r="S90" s="171"/>
      <c r="T90" s="43"/>
      <c r="U90" s="43"/>
      <c r="V90" s="43"/>
      <c r="W90" s="44"/>
      <c r="X90" s="1"/>
    </row>
    <row r="91" spans="1:24" ht="15">
      <c r="A91" s="45"/>
      <c r="B91" s="45"/>
      <c r="C91" s="45"/>
      <c r="D91" s="46"/>
      <c r="E91" s="46"/>
      <c r="F91" s="46"/>
      <c r="G91" s="46"/>
      <c r="H91" s="46"/>
      <c r="I91" s="47"/>
      <c r="J91" s="46"/>
      <c r="K91" s="46"/>
      <c r="L91" s="46"/>
      <c r="M91" s="46"/>
      <c r="N91" s="46"/>
      <c r="O91" s="46"/>
      <c r="P91" s="43"/>
      <c r="Q91" s="43"/>
      <c r="R91" s="43"/>
      <c r="S91" s="171"/>
      <c r="T91" s="43"/>
      <c r="U91" s="43"/>
      <c r="V91" s="43"/>
      <c r="W91" s="44"/>
      <c r="X91" s="1"/>
    </row>
    <row r="92" spans="1:24" ht="15">
      <c r="A92" s="45"/>
      <c r="B92" s="45"/>
      <c r="C92" s="45"/>
      <c r="D92" s="46"/>
      <c r="E92" s="46"/>
      <c r="F92" s="46"/>
      <c r="G92" s="46"/>
      <c r="H92" s="46"/>
      <c r="I92" s="47"/>
      <c r="J92" s="46"/>
      <c r="K92" s="46"/>
      <c r="L92" s="46"/>
      <c r="M92" s="46"/>
      <c r="N92" s="46"/>
      <c r="O92" s="46"/>
      <c r="P92" s="43"/>
      <c r="Q92" s="43"/>
      <c r="R92" s="43"/>
      <c r="S92" s="171"/>
      <c r="T92" s="43"/>
      <c r="U92" s="43"/>
      <c r="V92" s="43"/>
      <c r="W92" s="44"/>
      <c r="X92" s="1"/>
    </row>
    <row r="93" spans="1:24" ht="15">
      <c r="A93" s="45"/>
      <c r="B93" s="45"/>
      <c r="C93" s="45"/>
      <c r="D93" s="46"/>
      <c r="E93" s="46"/>
      <c r="F93" s="46"/>
      <c r="G93" s="46"/>
      <c r="H93" s="46"/>
      <c r="I93" s="47"/>
      <c r="J93" s="46"/>
      <c r="K93" s="46"/>
      <c r="L93" s="46"/>
      <c r="M93" s="46"/>
      <c r="N93" s="46"/>
      <c r="O93" s="46"/>
      <c r="P93" s="43"/>
      <c r="Q93" s="43"/>
      <c r="R93" s="43"/>
      <c r="S93" s="171"/>
      <c r="T93" s="43"/>
      <c r="U93" s="43"/>
      <c r="V93" s="43"/>
      <c r="W93" s="44"/>
      <c r="X93" s="1"/>
    </row>
    <row r="94" spans="1:24" ht="15" customHeight="1">
      <c r="A94" s="167"/>
      <c r="B94" s="35"/>
      <c r="C94" s="36"/>
      <c r="D94" s="37"/>
      <c r="E94" s="37"/>
      <c r="F94" s="38"/>
      <c r="G94" s="38"/>
      <c r="H94" s="39"/>
      <c r="I94" s="40" t="str">
        <f>DATEDIF(H94,Sources!$K$5,"y")&amp;"ans" &amp; DATEDIF(H94,Sources!$K$5,"ym") &amp; "mois"</f>
        <v>125ans11mois</v>
      </c>
      <c r="J94" s="38"/>
      <c r="K94" s="38"/>
      <c r="L94" s="39"/>
      <c r="M94" s="38"/>
      <c r="N94" s="41"/>
      <c r="O94" s="42"/>
      <c r="P94" s="43"/>
      <c r="Q94" s="43"/>
      <c r="R94" s="43"/>
      <c r="S94" s="171"/>
      <c r="T94" s="43"/>
      <c r="U94" s="43"/>
      <c r="V94" s="43"/>
      <c r="W94" s="44"/>
      <c r="X94" s="1"/>
    </row>
    <row r="95" spans="1:24" ht="15">
      <c r="A95" s="45"/>
      <c r="B95" s="45"/>
      <c r="C95" s="45"/>
      <c r="D95" s="46"/>
      <c r="E95" s="46"/>
      <c r="F95" s="46"/>
      <c r="G95" s="46"/>
      <c r="H95" s="46"/>
      <c r="I95" s="47"/>
      <c r="J95" s="46"/>
      <c r="K95" s="46"/>
      <c r="L95" s="46"/>
      <c r="M95" s="46"/>
      <c r="N95" s="46"/>
      <c r="O95" s="46"/>
      <c r="P95" s="43"/>
      <c r="Q95" s="43"/>
      <c r="R95" s="43"/>
      <c r="S95" s="171"/>
      <c r="T95" s="43"/>
      <c r="U95" s="43"/>
      <c r="V95" s="43"/>
      <c r="W95" s="44"/>
      <c r="X95" s="1"/>
    </row>
    <row r="96" spans="1:24" ht="15">
      <c r="A96" s="45"/>
      <c r="B96" s="45"/>
      <c r="C96" s="45"/>
      <c r="D96" s="46"/>
      <c r="E96" s="46"/>
      <c r="F96" s="46"/>
      <c r="G96" s="46"/>
      <c r="H96" s="46"/>
      <c r="I96" s="47"/>
      <c r="J96" s="46"/>
      <c r="K96" s="46"/>
      <c r="L96" s="46"/>
      <c r="M96" s="46"/>
      <c r="N96" s="46"/>
      <c r="O96" s="46"/>
      <c r="P96" s="43"/>
      <c r="Q96" s="43"/>
      <c r="R96" s="43"/>
      <c r="S96" s="171"/>
      <c r="T96" s="43"/>
      <c r="U96" s="43"/>
      <c r="V96" s="43"/>
      <c r="W96" s="44"/>
      <c r="X96" s="1"/>
    </row>
    <row r="97" spans="1:24" ht="15">
      <c r="A97" s="45"/>
      <c r="B97" s="45"/>
      <c r="C97" s="45"/>
      <c r="D97" s="46"/>
      <c r="E97" s="46"/>
      <c r="F97" s="46"/>
      <c r="G97" s="46"/>
      <c r="H97" s="46"/>
      <c r="I97" s="47"/>
      <c r="J97" s="46"/>
      <c r="K97" s="46"/>
      <c r="L97" s="46"/>
      <c r="M97" s="46"/>
      <c r="N97" s="46"/>
      <c r="O97" s="46"/>
      <c r="P97" s="43"/>
      <c r="Q97" s="43"/>
      <c r="R97" s="43"/>
      <c r="S97" s="171"/>
      <c r="T97" s="43"/>
      <c r="U97" s="43"/>
      <c r="V97" s="43"/>
      <c r="W97" s="44"/>
      <c r="X97" s="1"/>
    </row>
    <row r="98" spans="1:24" ht="15">
      <c r="A98" s="45"/>
      <c r="B98" s="45"/>
      <c r="C98" s="45"/>
      <c r="D98" s="46"/>
      <c r="E98" s="46"/>
      <c r="F98" s="46"/>
      <c r="G98" s="46"/>
      <c r="H98" s="46"/>
      <c r="I98" s="47"/>
      <c r="J98" s="46"/>
      <c r="K98" s="46"/>
      <c r="L98" s="46"/>
      <c r="M98" s="46"/>
      <c r="N98" s="46"/>
      <c r="O98" s="46"/>
      <c r="P98" s="43"/>
      <c r="Q98" s="43"/>
      <c r="R98" s="43"/>
      <c r="S98" s="171"/>
      <c r="T98" s="43"/>
      <c r="U98" s="43"/>
      <c r="V98" s="43"/>
      <c r="W98" s="44"/>
      <c r="X98" s="1"/>
    </row>
    <row r="99" spans="1:24" ht="15">
      <c r="A99" s="45"/>
      <c r="B99" s="45"/>
      <c r="C99" s="45"/>
      <c r="D99" s="46"/>
      <c r="E99" s="46"/>
      <c r="F99" s="46"/>
      <c r="G99" s="46"/>
      <c r="H99" s="46"/>
      <c r="I99" s="47"/>
      <c r="J99" s="46"/>
      <c r="K99" s="46"/>
      <c r="L99" s="46"/>
      <c r="M99" s="46"/>
      <c r="N99" s="46"/>
      <c r="O99" s="46"/>
      <c r="P99" s="43"/>
      <c r="Q99" s="43"/>
      <c r="R99" s="43"/>
      <c r="S99" s="171"/>
      <c r="T99" s="43"/>
      <c r="U99" s="43"/>
      <c r="V99" s="43"/>
      <c r="W99" s="44"/>
      <c r="X99" s="1"/>
    </row>
    <row r="100" spans="1:24" ht="15">
      <c r="A100" s="45"/>
      <c r="B100" s="45"/>
      <c r="C100" s="45"/>
      <c r="D100" s="46"/>
      <c r="E100" s="46"/>
      <c r="F100" s="46"/>
      <c r="G100" s="46"/>
      <c r="H100" s="46"/>
      <c r="I100" s="47"/>
      <c r="J100" s="46"/>
      <c r="K100" s="46"/>
      <c r="L100" s="46"/>
      <c r="M100" s="46"/>
      <c r="N100" s="46"/>
      <c r="O100" s="46"/>
      <c r="P100" s="43"/>
      <c r="Q100" s="43"/>
      <c r="R100" s="43"/>
      <c r="S100" s="171"/>
      <c r="T100" s="43"/>
      <c r="U100" s="43"/>
      <c r="V100" s="43"/>
      <c r="W100" s="44"/>
      <c r="X100" s="1"/>
    </row>
    <row r="101" spans="1:24" ht="15">
      <c r="A101" s="45"/>
      <c r="B101" s="45"/>
      <c r="C101" s="45"/>
      <c r="D101" s="46"/>
      <c r="E101" s="46"/>
      <c r="F101" s="46"/>
      <c r="G101" s="46"/>
      <c r="H101" s="46"/>
      <c r="I101" s="47"/>
      <c r="J101" s="46"/>
      <c r="K101" s="46"/>
      <c r="L101" s="46"/>
      <c r="M101" s="46"/>
      <c r="N101" s="46"/>
      <c r="O101" s="46"/>
      <c r="P101" s="43"/>
      <c r="Q101" s="43"/>
      <c r="R101" s="43"/>
      <c r="S101" s="171"/>
      <c r="T101" s="43"/>
      <c r="U101" s="43"/>
      <c r="V101" s="43"/>
      <c r="W101" s="44"/>
      <c r="X101" s="1"/>
    </row>
    <row r="102" spans="1:24" ht="15">
      <c r="A102" s="45"/>
      <c r="B102" s="45"/>
      <c r="C102" s="45"/>
      <c r="D102" s="46"/>
      <c r="E102" s="46"/>
      <c r="F102" s="46"/>
      <c r="G102" s="46"/>
      <c r="H102" s="46"/>
      <c r="I102" s="47"/>
      <c r="J102" s="46"/>
      <c r="K102" s="46"/>
      <c r="L102" s="46"/>
      <c r="M102" s="46"/>
      <c r="N102" s="46"/>
      <c r="O102" s="46"/>
      <c r="P102" s="43"/>
      <c r="Q102" s="43"/>
      <c r="R102" s="43"/>
      <c r="S102" s="171"/>
      <c r="T102" s="43"/>
      <c r="U102" s="43"/>
      <c r="V102" s="43"/>
      <c r="W102" s="44"/>
      <c r="X102" s="1"/>
    </row>
    <row r="103" spans="1:24" ht="15">
      <c r="A103" s="45"/>
      <c r="B103" s="45"/>
      <c r="C103" s="45"/>
      <c r="D103" s="46"/>
      <c r="E103" s="46"/>
      <c r="F103" s="46"/>
      <c r="G103" s="46"/>
      <c r="H103" s="46"/>
      <c r="I103" s="47"/>
      <c r="J103" s="46"/>
      <c r="K103" s="46"/>
      <c r="L103" s="46"/>
      <c r="M103" s="46"/>
      <c r="N103" s="46"/>
      <c r="O103" s="46"/>
      <c r="P103" s="43"/>
      <c r="Q103" s="43"/>
      <c r="R103" s="43"/>
      <c r="S103" s="171"/>
      <c r="T103" s="43"/>
      <c r="U103" s="43"/>
      <c r="V103" s="43"/>
      <c r="W103" s="44"/>
      <c r="X103" s="1"/>
    </row>
    <row r="104" spans="1:24" ht="15">
      <c r="A104" s="45"/>
      <c r="B104" s="45"/>
      <c r="C104" s="45"/>
      <c r="D104" s="46"/>
      <c r="E104" s="46"/>
      <c r="F104" s="46"/>
      <c r="G104" s="46"/>
      <c r="H104" s="46"/>
      <c r="I104" s="47"/>
      <c r="J104" s="46"/>
      <c r="K104" s="46"/>
      <c r="L104" s="46"/>
      <c r="M104" s="46"/>
      <c r="N104" s="46"/>
      <c r="O104" s="46"/>
      <c r="P104" s="43"/>
      <c r="Q104" s="43"/>
      <c r="R104" s="43"/>
      <c r="S104" s="171"/>
      <c r="T104" s="43"/>
      <c r="U104" s="43"/>
      <c r="V104" s="43"/>
      <c r="W104" s="44"/>
      <c r="X104" s="1"/>
    </row>
    <row r="105" spans="1:24" ht="15">
      <c r="A105" s="45"/>
      <c r="B105" s="45"/>
      <c r="C105" s="45"/>
      <c r="D105" s="46"/>
      <c r="E105" s="46"/>
      <c r="F105" s="46"/>
      <c r="G105" s="46"/>
      <c r="H105" s="46"/>
      <c r="I105" s="47"/>
      <c r="J105" s="46"/>
      <c r="K105" s="46"/>
      <c r="L105" s="46"/>
      <c r="M105" s="46"/>
      <c r="N105" s="46"/>
      <c r="O105" s="46"/>
      <c r="P105" s="43"/>
      <c r="Q105" s="43"/>
      <c r="R105" s="43"/>
      <c r="S105" s="171"/>
      <c r="T105" s="43"/>
      <c r="U105" s="43"/>
      <c r="V105" s="43"/>
      <c r="W105" s="44"/>
      <c r="X105" s="1"/>
    </row>
    <row r="106" spans="1:24" ht="15">
      <c r="A106" s="45"/>
      <c r="B106" s="45"/>
      <c r="C106" s="45"/>
      <c r="D106" s="46"/>
      <c r="E106" s="46"/>
      <c r="F106" s="46"/>
      <c r="G106" s="46"/>
      <c r="H106" s="46"/>
      <c r="I106" s="47"/>
      <c r="J106" s="46"/>
      <c r="K106" s="46"/>
      <c r="L106" s="46"/>
      <c r="M106" s="46"/>
      <c r="N106" s="46"/>
      <c r="O106" s="46"/>
      <c r="P106" s="43"/>
      <c r="Q106" s="43"/>
      <c r="R106" s="43"/>
      <c r="S106" s="171"/>
      <c r="T106" s="43"/>
      <c r="U106" s="43"/>
      <c r="V106" s="43"/>
      <c r="W106" s="44"/>
      <c r="X106" s="1"/>
    </row>
    <row r="107" spans="1:24" ht="15" customHeight="1">
      <c r="A107" s="167"/>
      <c r="B107" s="35"/>
      <c r="C107" s="36"/>
      <c r="D107" s="37"/>
      <c r="E107" s="37"/>
      <c r="F107" s="38"/>
      <c r="G107" s="38"/>
      <c r="H107" s="39"/>
      <c r="I107" s="40" t="str">
        <f>DATEDIF(H107,Sources!$K$5,"y")&amp;"ans" &amp; DATEDIF(H107,Sources!$K$5,"ym") &amp; "mois"</f>
        <v>125ans11mois</v>
      </c>
      <c r="J107" s="38"/>
      <c r="K107" s="38"/>
      <c r="L107" s="39"/>
      <c r="M107" s="38"/>
      <c r="N107" s="41"/>
      <c r="O107" s="42"/>
      <c r="P107" s="43"/>
      <c r="Q107" s="43"/>
      <c r="R107" s="43"/>
      <c r="S107" s="171"/>
      <c r="T107" s="43"/>
      <c r="U107" s="43"/>
      <c r="V107" s="43"/>
      <c r="W107" s="44"/>
      <c r="X107" s="1"/>
    </row>
    <row r="108" spans="1:24" ht="15">
      <c r="A108" s="45"/>
      <c r="B108" s="45"/>
      <c r="C108" s="45"/>
      <c r="D108" s="46"/>
      <c r="E108" s="46"/>
      <c r="F108" s="46"/>
      <c r="G108" s="46"/>
      <c r="H108" s="46"/>
      <c r="I108" s="47"/>
      <c r="J108" s="46"/>
      <c r="K108" s="46"/>
      <c r="L108" s="46"/>
      <c r="M108" s="46"/>
      <c r="N108" s="46"/>
      <c r="O108" s="46"/>
      <c r="P108" s="43"/>
      <c r="Q108" s="43"/>
      <c r="R108" s="43"/>
      <c r="S108" s="171"/>
      <c r="T108" s="43"/>
      <c r="U108" s="43"/>
      <c r="V108" s="43"/>
      <c r="W108" s="44"/>
      <c r="X108" s="1"/>
    </row>
    <row r="109" spans="1:24" ht="15">
      <c r="A109" s="45"/>
      <c r="B109" s="45"/>
      <c r="C109" s="45"/>
      <c r="D109" s="46"/>
      <c r="E109" s="46"/>
      <c r="F109" s="46"/>
      <c r="G109" s="46"/>
      <c r="H109" s="46"/>
      <c r="I109" s="47"/>
      <c r="J109" s="46"/>
      <c r="K109" s="46"/>
      <c r="L109" s="46"/>
      <c r="M109" s="46"/>
      <c r="N109" s="46"/>
      <c r="O109" s="46"/>
      <c r="P109" s="43"/>
      <c r="Q109" s="43"/>
      <c r="R109" s="43"/>
      <c r="S109" s="171"/>
      <c r="T109" s="43"/>
      <c r="U109" s="43"/>
      <c r="V109" s="43"/>
      <c r="W109" s="44"/>
      <c r="X109" s="1"/>
    </row>
    <row r="110" spans="1:24" ht="15">
      <c r="A110" s="45"/>
      <c r="B110" s="45"/>
      <c r="C110" s="45"/>
      <c r="D110" s="46"/>
      <c r="E110" s="46"/>
      <c r="F110" s="46"/>
      <c r="G110" s="46"/>
      <c r="H110" s="46"/>
      <c r="I110" s="47"/>
      <c r="J110" s="46"/>
      <c r="K110" s="46"/>
      <c r="L110" s="46"/>
      <c r="M110" s="46"/>
      <c r="N110" s="46"/>
      <c r="O110" s="46"/>
      <c r="P110" s="43"/>
      <c r="Q110" s="43"/>
      <c r="R110" s="43"/>
      <c r="S110" s="171"/>
      <c r="T110" s="43"/>
      <c r="U110" s="43"/>
      <c r="V110" s="43"/>
      <c r="W110" s="44"/>
      <c r="X110" s="1"/>
    </row>
    <row r="111" spans="1:24" ht="15">
      <c r="A111" s="45"/>
      <c r="B111" s="45"/>
      <c r="C111" s="45"/>
      <c r="D111" s="46"/>
      <c r="E111" s="46"/>
      <c r="F111" s="46"/>
      <c r="G111" s="46"/>
      <c r="H111" s="46"/>
      <c r="I111" s="47"/>
      <c r="J111" s="46"/>
      <c r="K111" s="46"/>
      <c r="L111" s="46"/>
      <c r="M111" s="46"/>
      <c r="N111" s="46"/>
      <c r="O111" s="46"/>
      <c r="P111" s="43"/>
      <c r="Q111" s="43"/>
      <c r="R111" s="43"/>
      <c r="S111" s="171"/>
      <c r="T111" s="43"/>
      <c r="U111" s="43"/>
      <c r="V111" s="43"/>
      <c r="W111" s="44"/>
      <c r="X111" s="1"/>
    </row>
    <row r="112" spans="1:24" ht="15">
      <c r="A112" s="45"/>
      <c r="B112" s="45"/>
      <c r="C112" s="45"/>
      <c r="D112" s="46"/>
      <c r="E112" s="46"/>
      <c r="F112" s="46"/>
      <c r="G112" s="46"/>
      <c r="H112" s="46"/>
      <c r="I112" s="47"/>
      <c r="J112" s="46"/>
      <c r="K112" s="46"/>
      <c r="L112" s="46"/>
      <c r="M112" s="46"/>
      <c r="N112" s="46"/>
      <c r="O112" s="46"/>
      <c r="P112" s="43"/>
      <c r="Q112" s="43"/>
      <c r="R112" s="43"/>
      <c r="S112" s="171"/>
      <c r="T112" s="43"/>
      <c r="U112" s="43"/>
      <c r="V112" s="43"/>
      <c r="W112" s="44"/>
      <c r="X112" s="1"/>
    </row>
    <row r="113" spans="1:24" ht="15">
      <c r="A113" s="45"/>
      <c r="B113" s="45"/>
      <c r="C113" s="45"/>
      <c r="D113" s="46"/>
      <c r="E113" s="46"/>
      <c r="F113" s="46"/>
      <c r="G113" s="46"/>
      <c r="H113" s="46"/>
      <c r="I113" s="47"/>
      <c r="J113" s="46"/>
      <c r="K113" s="46"/>
      <c r="L113" s="46"/>
      <c r="M113" s="46"/>
      <c r="N113" s="46"/>
      <c r="O113" s="46"/>
      <c r="P113" s="43"/>
      <c r="Q113" s="43"/>
      <c r="R113" s="43"/>
      <c r="S113" s="171"/>
      <c r="T113" s="43"/>
      <c r="U113" s="43"/>
      <c r="V113" s="43"/>
      <c r="W113" s="44"/>
      <c r="X113" s="1"/>
    </row>
    <row r="114" spans="1:24" ht="15">
      <c r="A114" s="45"/>
      <c r="B114" s="45"/>
      <c r="C114" s="45"/>
      <c r="D114" s="46"/>
      <c r="E114" s="46"/>
      <c r="F114" s="46"/>
      <c r="G114" s="46"/>
      <c r="H114" s="46"/>
      <c r="I114" s="47"/>
      <c r="J114" s="46"/>
      <c r="K114" s="46"/>
      <c r="L114" s="46"/>
      <c r="M114" s="46"/>
      <c r="N114" s="46"/>
      <c r="O114" s="46"/>
      <c r="P114" s="43"/>
      <c r="Q114" s="43"/>
      <c r="R114" s="43"/>
      <c r="S114" s="171"/>
      <c r="T114" s="43"/>
      <c r="U114" s="43"/>
      <c r="V114" s="43"/>
      <c r="W114" s="44"/>
      <c r="X114" s="1"/>
    </row>
    <row r="115" spans="1:24" ht="15">
      <c r="A115" s="45"/>
      <c r="B115" s="45"/>
      <c r="C115" s="45"/>
      <c r="D115" s="46"/>
      <c r="E115" s="46"/>
      <c r="F115" s="46"/>
      <c r="G115" s="46"/>
      <c r="H115" s="46"/>
      <c r="I115" s="47"/>
      <c r="J115" s="46"/>
      <c r="K115" s="46"/>
      <c r="L115" s="46"/>
      <c r="M115" s="46"/>
      <c r="N115" s="46"/>
      <c r="O115" s="46"/>
      <c r="P115" s="43"/>
      <c r="Q115" s="43"/>
      <c r="R115" s="43"/>
      <c r="S115" s="171"/>
      <c r="T115" s="43"/>
      <c r="U115" s="43"/>
      <c r="V115" s="43"/>
      <c r="W115" s="44"/>
      <c r="X115" s="1"/>
    </row>
    <row r="116" spans="1:24" ht="15">
      <c r="A116" s="45"/>
      <c r="B116" s="45"/>
      <c r="C116" s="45"/>
      <c r="D116" s="46"/>
      <c r="E116" s="46"/>
      <c r="F116" s="46"/>
      <c r="G116" s="46"/>
      <c r="H116" s="46"/>
      <c r="I116" s="47"/>
      <c r="J116" s="46"/>
      <c r="K116" s="46"/>
      <c r="L116" s="46"/>
      <c r="M116" s="46"/>
      <c r="N116" s="46"/>
      <c r="O116" s="46"/>
      <c r="P116" s="43"/>
      <c r="Q116" s="43"/>
      <c r="R116" s="43"/>
      <c r="S116" s="171"/>
      <c r="T116" s="43"/>
      <c r="U116" s="43"/>
      <c r="V116" s="43"/>
      <c r="W116" s="44"/>
      <c r="X116" s="1"/>
    </row>
    <row r="117" spans="1:24" ht="15">
      <c r="A117" s="45"/>
      <c r="B117" s="45"/>
      <c r="C117" s="45"/>
      <c r="D117" s="46"/>
      <c r="E117" s="46"/>
      <c r="F117" s="46"/>
      <c r="G117" s="46"/>
      <c r="H117" s="46"/>
      <c r="I117" s="47"/>
      <c r="J117" s="46"/>
      <c r="K117" s="46"/>
      <c r="L117" s="46"/>
      <c r="M117" s="46"/>
      <c r="N117" s="46"/>
      <c r="O117" s="46"/>
      <c r="P117" s="43"/>
      <c r="Q117" s="43"/>
      <c r="R117" s="43"/>
      <c r="S117" s="171"/>
      <c r="T117" s="43"/>
      <c r="U117" s="43"/>
      <c r="V117" s="43"/>
      <c r="W117" s="44"/>
      <c r="X117" s="1"/>
    </row>
    <row r="118" spans="1:24" ht="15">
      <c r="A118" s="45"/>
      <c r="B118" s="45"/>
      <c r="C118" s="45"/>
      <c r="D118" s="46"/>
      <c r="E118" s="46"/>
      <c r="F118" s="46"/>
      <c r="G118" s="46"/>
      <c r="H118" s="46"/>
      <c r="I118" s="47"/>
      <c r="J118" s="46"/>
      <c r="K118" s="46"/>
      <c r="L118" s="46"/>
      <c r="M118" s="46"/>
      <c r="N118" s="46"/>
      <c r="O118" s="46"/>
      <c r="P118" s="43"/>
      <c r="Q118" s="43"/>
      <c r="R118" s="43"/>
      <c r="S118" s="171"/>
      <c r="T118" s="43"/>
      <c r="U118" s="43"/>
      <c r="V118" s="43"/>
      <c r="W118" s="44"/>
      <c r="X118" s="1"/>
    </row>
    <row r="119" spans="1:24" ht="15">
      <c r="A119" s="45"/>
      <c r="B119" s="45"/>
      <c r="C119" s="45"/>
      <c r="D119" s="46"/>
      <c r="E119" s="46"/>
      <c r="F119" s="46"/>
      <c r="G119" s="46"/>
      <c r="H119" s="46"/>
      <c r="I119" s="47"/>
      <c r="J119" s="46"/>
      <c r="K119" s="46"/>
      <c r="L119" s="46"/>
      <c r="M119" s="46"/>
      <c r="N119" s="46"/>
      <c r="O119" s="46"/>
      <c r="P119" s="43"/>
      <c r="Q119" s="43"/>
      <c r="R119" s="43"/>
      <c r="S119" s="171"/>
      <c r="T119" s="43"/>
      <c r="U119" s="43"/>
      <c r="V119" s="43"/>
      <c r="W119" s="44"/>
      <c r="X119" s="1"/>
    </row>
    <row r="120" spans="1:24" ht="15">
      <c r="A120" s="45"/>
      <c r="B120" s="45"/>
      <c r="C120" s="45"/>
      <c r="D120" s="46"/>
      <c r="E120" s="46"/>
      <c r="F120" s="46"/>
      <c r="G120" s="46"/>
      <c r="H120" s="46"/>
      <c r="I120" s="47"/>
      <c r="J120" s="46"/>
      <c r="K120" s="46"/>
      <c r="L120" s="46"/>
      <c r="M120" s="46"/>
      <c r="N120" s="46"/>
      <c r="O120" s="46"/>
      <c r="P120" s="43"/>
      <c r="Q120" s="43"/>
      <c r="R120" s="43"/>
      <c r="S120" s="171"/>
      <c r="T120" s="43"/>
      <c r="U120" s="43"/>
      <c r="V120" s="43"/>
      <c r="W120" s="44"/>
      <c r="X120" s="1"/>
    </row>
    <row r="121" spans="1:24" ht="15" customHeight="1">
      <c r="A121" s="167"/>
      <c r="B121" s="35"/>
      <c r="C121" s="36"/>
      <c r="D121" s="37"/>
      <c r="E121" s="37"/>
      <c r="F121" s="38"/>
      <c r="G121" s="38"/>
      <c r="H121" s="39"/>
      <c r="I121" s="40" t="str">
        <f>DATEDIF(H121,Sources!$K$5,"y")&amp;"ans" &amp; DATEDIF(H121,Sources!$K$5,"ym") &amp; "mois"</f>
        <v>125ans11mois</v>
      </c>
      <c r="J121" s="38"/>
      <c r="K121" s="38"/>
      <c r="L121" s="39"/>
      <c r="M121" s="38"/>
      <c r="N121" s="41"/>
      <c r="O121" s="42"/>
      <c r="P121" s="43"/>
      <c r="Q121" s="43"/>
      <c r="R121" s="43"/>
      <c r="S121" s="171"/>
      <c r="T121" s="43"/>
      <c r="U121" s="43"/>
      <c r="V121" s="43"/>
      <c r="W121" s="44"/>
      <c r="X121" s="1"/>
    </row>
    <row r="122" spans="1:24" ht="15">
      <c r="A122" s="45"/>
      <c r="B122" s="45"/>
      <c r="C122" s="45"/>
      <c r="D122" s="46"/>
      <c r="E122" s="46"/>
      <c r="F122" s="46"/>
      <c r="G122" s="46"/>
      <c r="H122" s="46"/>
      <c r="I122" s="47"/>
      <c r="J122" s="46"/>
      <c r="K122" s="46"/>
      <c r="L122" s="46"/>
      <c r="M122" s="46"/>
      <c r="N122" s="46"/>
      <c r="O122" s="46"/>
      <c r="P122" s="43"/>
      <c r="Q122" s="43"/>
      <c r="R122" s="43"/>
      <c r="S122" s="171"/>
      <c r="T122" s="43"/>
      <c r="U122" s="43"/>
      <c r="V122" s="43"/>
      <c r="W122" s="44"/>
      <c r="X122" s="1"/>
    </row>
    <row r="123" spans="1:24" ht="15">
      <c r="A123" s="45"/>
      <c r="B123" s="45"/>
      <c r="C123" s="45"/>
      <c r="D123" s="46"/>
      <c r="E123" s="46"/>
      <c r="F123" s="46"/>
      <c r="G123" s="46"/>
      <c r="H123" s="46"/>
      <c r="I123" s="47"/>
      <c r="J123" s="46"/>
      <c r="K123" s="46"/>
      <c r="L123" s="46"/>
      <c r="M123" s="46"/>
      <c r="N123" s="46"/>
      <c r="O123" s="46"/>
      <c r="P123" s="43"/>
      <c r="Q123" s="43"/>
      <c r="R123" s="43"/>
      <c r="S123" s="171"/>
      <c r="T123" s="43"/>
      <c r="U123" s="43"/>
      <c r="V123" s="43"/>
      <c r="W123" s="44"/>
      <c r="X123" s="1"/>
    </row>
    <row r="124" spans="1:24" ht="15">
      <c r="A124" s="45"/>
      <c r="B124" s="45"/>
      <c r="C124" s="45"/>
      <c r="D124" s="46"/>
      <c r="E124" s="46"/>
      <c r="F124" s="46"/>
      <c r="G124" s="46"/>
      <c r="H124" s="46"/>
      <c r="I124" s="47"/>
      <c r="J124" s="46"/>
      <c r="K124" s="46"/>
      <c r="L124" s="46"/>
      <c r="M124" s="46"/>
      <c r="N124" s="46"/>
      <c r="O124" s="46"/>
      <c r="P124" s="43"/>
      <c r="Q124" s="43"/>
      <c r="R124" s="43"/>
      <c r="S124" s="171"/>
      <c r="T124" s="43"/>
      <c r="U124" s="43"/>
      <c r="V124" s="43"/>
      <c r="W124" s="44"/>
      <c r="X124" s="1"/>
    </row>
    <row r="125" spans="1:24" ht="15">
      <c r="A125" s="45"/>
      <c r="B125" s="45"/>
      <c r="C125" s="45"/>
      <c r="D125" s="46"/>
      <c r="E125" s="46"/>
      <c r="F125" s="46"/>
      <c r="G125" s="46"/>
      <c r="H125" s="46"/>
      <c r="I125" s="47"/>
      <c r="J125" s="46"/>
      <c r="K125" s="46"/>
      <c r="L125" s="46"/>
      <c r="M125" s="46"/>
      <c r="N125" s="46"/>
      <c r="O125" s="46"/>
      <c r="P125" s="43"/>
      <c r="Q125" s="43"/>
      <c r="R125" s="43"/>
      <c r="S125" s="171"/>
      <c r="T125" s="43"/>
      <c r="U125" s="43"/>
      <c r="V125" s="43"/>
      <c r="W125" s="44"/>
      <c r="X125" s="1"/>
    </row>
    <row r="126" spans="1:24" ht="15">
      <c r="A126" s="45"/>
      <c r="B126" s="45"/>
      <c r="C126" s="45"/>
      <c r="D126" s="46"/>
      <c r="E126" s="46"/>
      <c r="F126" s="46"/>
      <c r="G126" s="46"/>
      <c r="H126" s="46"/>
      <c r="I126" s="47"/>
      <c r="J126" s="46"/>
      <c r="K126" s="46"/>
      <c r="L126" s="46"/>
      <c r="M126" s="46"/>
      <c r="N126" s="46"/>
      <c r="O126" s="46"/>
      <c r="P126" s="43"/>
      <c r="Q126" s="43"/>
      <c r="R126" s="43"/>
      <c r="S126" s="171"/>
      <c r="T126" s="43"/>
      <c r="U126" s="43"/>
      <c r="V126" s="43"/>
      <c r="W126" s="44"/>
      <c r="X126" s="1"/>
    </row>
    <row r="127" spans="1:24" ht="15">
      <c r="A127" s="45"/>
      <c r="B127" s="45"/>
      <c r="C127" s="45"/>
      <c r="D127" s="46"/>
      <c r="E127" s="46"/>
      <c r="F127" s="46"/>
      <c r="G127" s="46"/>
      <c r="H127" s="46"/>
      <c r="I127" s="47"/>
      <c r="J127" s="46"/>
      <c r="K127" s="46"/>
      <c r="L127" s="46"/>
      <c r="M127" s="46"/>
      <c r="N127" s="46"/>
      <c r="O127" s="46"/>
      <c r="P127" s="43"/>
      <c r="Q127" s="43"/>
      <c r="R127" s="43"/>
      <c r="S127" s="171"/>
      <c r="T127" s="43"/>
      <c r="U127" s="43"/>
      <c r="V127" s="43"/>
      <c r="W127" s="44"/>
      <c r="X127" s="1"/>
    </row>
    <row r="128" spans="1:24" ht="15">
      <c r="A128" s="45"/>
      <c r="B128" s="45"/>
      <c r="C128" s="45"/>
      <c r="D128" s="46"/>
      <c r="E128" s="46"/>
      <c r="F128" s="46"/>
      <c r="G128" s="46"/>
      <c r="H128" s="46"/>
      <c r="I128" s="47"/>
      <c r="J128" s="46"/>
      <c r="K128" s="46"/>
      <c r="L128" s="46"/>
      <c r="M128" s="46"/>
      <c r="N128" s="46"/>
      <c r="O128" s="46"/>
      <c r="P128" s="43"/>
      <c r="Q128" s="43"/>
      <c r="R128" s="43"/>
      <c r="S128" s="171"/>
      <c r="T128" s="43"/>
      <c r="U128" s="43"/>
      <c r="V128" s="43"/>
      <c r="W128" s="44"/>
      <c r="X128" s="1"/>
    </row>
    <row r="129" spans="1:24" ht="15">
      <c r="A129" s="45"/>
      <c r="B129" s="45"/>
      <c r="C129" s="45"/>
      <c r="D129" s="46"/>
      <c r="E129" s="46"/>
      <c r="F129" s="46"/>
      <c r="G129" s="46"/>
      <c r="H129" s="46"/>
      <c r="I129" s="47"/>
      <c r="J129" s="46"/>
      <c r="K129" s="46"/>
      <c r="L129" s="46"/>
      <c r="M129" s="46"/>
      <c r="N129" s="46"/>
      <c r="O129" s="46"/>
      <c r="P129" s="43"/>
      <c r="Q129" s="43"/>
      <c r="R129" s="43"/>
      <c r="S129" s="171"/>
      <c r="T129" s="43"/>
      <c r="U129" s="43"/>
      <c r="V129" s="43"/>
      <c r="W129" s="44"/>
      <c r="X129" s="1"/>
    </row>
    <row r="130" spans="1:24" ht="15">
      <c r="A130" s="45"/>
      <c r="B130" s="45"/>
      <c r="C130" s="45"/>
      <c r="D130" s="46"/>
      <c r="E130" s="46"/>
      <c r="F130" s="46"/>
      <c r="G130" s="46"/>
      <c r="H130" s="46"/>
      <c r="I130" s="47"/>
      <c r="J130" s="46"/>
      <c r="K130" s="46"/>
      <c r="L130" s="46"/>
      <c r="M130" s="46"/>
      <c r="N130" s="46"/>
      <c r="O130" s="46"/>
      <c r="P130" s="43"/>
      <c r="Q130" s="43"/>
      <c r="R130" s="43"/>
      <c r="S130" s="171"/>
      <c r="T130" s="43"/>
      <c r="U130" s="43"/>
      <c r="V130" s="43"/>
      <c r="W130" s="44"/>
      <c r="X130" s="1"/>
    </row>
    <row r="131" spans="1:24" ht="15">
      <c r="A131" s="45"/>
      <c r="B131" s="45"/>
      <c r="C131" s="45"/>
      <c r="D131" s="46"/>
      <c r="E131" s="46"/>
      <c r="F131" s="46"/>
      <c r="G131" s="46"/>
      <c r="H131" s="46"/>
      <c r="I131" s="47"/>
      <c r="J131" s="46"/>
      <c r="K131" s="46"/>
      <c r="L131" s="46"/>
      <c r="M131" s="46"/>
      <c r="N131" s="46"/>
      <c r="O131" s="46"/>
      <c r="P131" s="43"/>
      <c r="Q131" s="43"/>
      <c r="R131" s="43"/>
      <c r="S131" s="171"/>
      <c r="T131" s="43"/>
      <c r="U131" s="43"/>
      <c r="V131" s="43"/>
      <c r="W131" s="44"/>
      <c r="X131" s="1"/>
    </row>
    <row r="132" spans="1:24" ht="15">
      <c r="A132" s="45"/>
      <c r="B132" s="45"/>
      <c r="C132" s="45"/>
      <c r="D132" s="46"/>
      <c r="E132" s="46"/>
      <c r="F132" s="46"/>
      <c r="G132" s="46"/>
      <c r="H132" s="46"/>
      <c r="I132" s="47"/>
      <c r="J132" s="46"/>
      <c r="K132" s="46"/>
      <c r="L132" s="46"/>
      <c r="M132" s="46"/>
      <c r="N132" s="46"/>
      <c r="O132" s="46"/>
      <c r="P132" s="43"/>
      <c r="Q132" s="43"/>
      <c r="R132" s="43"/>
      <c r="S132" s="171"/>
      <c r="T132" s="43"/>
      <c r="U132" s="43"/>
      <c r="V132" s="43"/>
      <c r="W132" s="44"/>
      <c r="X132" s="1"/>
    </row>
    <row r="133" spans="1:24" ht="15">
      <c r="A133" s="45"/>
      <c r="B133" s="45"/>
      <c r="C133" s="45"/>
      <c r="D133" s="46"/>
      <c r="E133" s="46"/>
      <c r="F133" s="46"/>
      <c r="G133" s="46"/>
      <c r="H133" s="46"/>
      <c r="I133" s="47"/>
      <c r="J133" s="46"/>
      <c r="K133" s="46"/>
      <c r="L133" s="46"/>
      <c r="M133" s="46"/>
      <c r="N133" s="46"/>
      <c r="O133" s="46"/>
      <c r="P133" s="43"/>
      <c r="Q133" s="43"/>
      <c r="R133" s="43"/>
      <c r="S133" s="171"/>
      <c r="T133" s="43"/>
      <c r="U133" s="43"/>
      <c r="V133" s="43"/>
      <c r="W133" s="44"/>
      <c r="X133" s="1"/>
    </row>
    <row r="134" spans="1:24" ht="15">
      <c r="A134" s="167"/>
      <c r="B134" s="35"/>
      <c r="C134" s="36"/>
      <c r="D134" s="37"/>
      <c r="E134" s="37"/>
      <c r="F134" s="38"/>
      <c r="G134" s="38"/>
      <c r="H134" s="39"/>
      <c r="I134" s="40" t="str">
        <f>DATEDIF(H134,Sources!$K$5,"y")&amp;"ans" &amp; DATEDIF(H134,Sources!$K$5,"ym") &amp; "mois"</f>
        <v>125ans11mois</v>
      </c>
      <c r="J134" s="38"/>
      <c r="K134" s="38"/>
      <c r="L134" s="39"/>
      <c r="M134" s="38"/>
      <c r="N134" s="41"/>
      <c r="O134" s="42"/>
      <c r="P134" s="43"/>
      <c r="Q134" s="43"/>
      <c r="R134" s="43"/>
      <c r="S134" s="171"/>
      <c r="T134" s="43"/>
      <c r="U134" s="43"/>
      <c r="V134" s="43"/>
      <c r="W134" s="44"/>
      <c r="X134" s="1"/>
    </row>
    <row r="135" spans="1:24" ht="15">
      <c r="A135" s="45"/>
      <c r="B135" s="45"/>
      <c r="C135" s="45"/>
      <c r="D135" s="46"/>
      <c r="E135" s="46"/>
      <c r="F135" s="46"/>
      <c r="G135" s="46"/>
      <c r="H135" s="46"/>
      <c r="I135" s="46"/>
      <c r="J135" s="46"/>
      <c r="K135" s="46"/>
      <c r="L135" s="46"/>
      <c r="M135" s="46"/>
      <c r="N135" s="46"/>
      <c r="O135" s="46"/>
      <c r="P135" s="43"/>
      <c r="Q135" s="43"/>
      <c r="R135" s="43"/>
      <c r="S135" s="171"/>
      <c r="T135" s="43"/>
      <c r="U135" s="43"/>
      <c r="V135" s="43"/>
      <c r="W135" s="44"/>
      <c r="X135" s="1"/>
    </row>
    <row r="136" spans="1:24" ht="15">
      <c r="A136" s="45"/>
      <c r="B136" s="45"/>
      <c r="C136" s="45"/>
      <c r="D136" s="46"/>
      <c r="E136" s="46"/>
      <c r="F136" s="46"/>
      <c r="G136" s="46"/>
      <c r="H136" s="46"/>
      <c r="I136" s="46"/>
      <c r="J136" s="46"/>
      <c r="K136" s="46"/>
      <c r="L136" s="46"/>
      <c r="M136" s="46"/>
      <c r="N136" s="46"/>
      <c r="O136" s="46"/>
      <c r="P136" s="43"/>
      <c r="Q136" s="43"/>
      <c r="R136" s="43"/>
      <c r="S136" s="171"/>
      <c r="T136" s="43"/>
      <c r="U136" s="43"/>
      <c r="V136" s="43"/>
      <c r="W136" s="44"/>
      <c r="X136" s="1"/>
    </row>
    <row r="137" spans="1:24" ht="15">
      <c r="A137" s="45"/>
      <c r="B137" s="45"/>
      <c r="C137" s="45"/>
      <c r="D137" s="46"/>
      <c r="E137" s="46"/>
      <c r="F137" s="46"/>
      <c r="G137" s="46"/>
      <c r="H137" s="46"/>
      <c r="I137" s="46"/>
      <c r="J137" s="46"/>
      <c r="K137" s="46"/>
      <c r="L137" s="46"/>
      <c r="M137" s="46"/>
      <c r="N137" s="46"/>
      <c r="O137" s="46"/>
      <c r="P137" s="43"/>
      <c r="Q137" s="43"/>
      <c r="R137" s="43"/>
      <c r="S137" s="171"/>
      <c r="T137" s="43"/>
      <c r="U137" s="43"/>
      <c r="V137" s="43"/>
      <c r="W137" s="44"/>
      <c r="X137" s="1"/>
    </row>
    <row r="138" spans="1:24" ht="15">
      <c r="A138" s="45"/>
      <c r="B138" s="45"/>
      <c r="C138" s="45"/>
      <c r="D138" s="46"/>
      <c r="E138" s="46"/>
      <c r="F138" s="46"/>
      <c r="G138" s="46"/>
      <c r="H138" s="46"/>
      <c r="I138" s="46"/>
      <c r="J138" s="46"/>
      <c r="K138" s="46"/>
      <c r="L138" s="46"/>
      <c r="M138" s="46"/>
      <c r="N138" s="46"/>
      <c r="O138" s="46"/>
      <c r="P138" s="43"/>
      <c r="Q138" s="43"/>
      <c r="R138" s="43"/>
      <c r="S138" s="171"/>
      <c r="T138" s="43"/>
      <c r="U138" s="43"/>
      <c r="V138" s="43"/>
      <c r="W138" s="44"/>
      <c r="X138" s="1"/>
    </row>
    <row r="139" spans="1:24" ht="15">
      <c r="A139" s="45"/>
      <c r="B139" s="45"/>
      <c r="C139" s="45"/>
      <c r="D139" s="46"/>
      <c r="E139" s="46"/>
      <c r="F139" s="46"/>
      <c r="G139" s="46"/>
      <c r="H139" s="46"/>
      <c r="I139" s="46"/>
      <c r="J139" s="46"/>
      <c r="K139" s="46"/>
      <c r="L139" s="46"/>
      <c r="M139" s="46"/>
      <c r="N139" s="46"/>
      <c r="O139" s="46"/>
      <c r="P139" s="43"/>
      <c r="Q139" s="43"/>
      <c r="R139" s="43"/>
      <c r="S139" s="171"/>
      <c r="T139" s="43"/>
      <c r="U139" s="43"/>
      <c r="V139" s="43"/>
      <c r="W139" s="44"/>
      <c r="X139" s="1"/>
    </row>
    <row r="140" spans="1:24" ht="15">
      <c r="A140" s="45"/>
      <c r="B140" s="45"/>
      <c r="C140" s="45"/>
      <c r="D140" s="46"/>
      <c r="E140" s="46"/>
      <c r="F140" s="46"/>
      <c r="G140" s="46"/>
      <c r="H140" s="46"/>
      <c r="I140" s="46"/>
      <c r="J140" s="46"/>
      <c r="K140" s="46"/>
      <c r="L140" s="46"/>
      <c r="M140" s="46"/>
      <c r="N140" s="46"/>
      <c r="O140" s="46"/>
      <c r="P140" s="43"/>
      <c r="Q140" s="43"/>
      <c r="R140" s="43"/>
      <c r="S140" s="171"/>
      <c r="T140" s="43"/>
      <c r="U140" s="43"/>
      <c r="V140" s="43"/>
      <c r="W140" s="44"/>
      <c r="X140" s="1"/>
    </row>
    <row r="141" spans="1:24" ht="15">
      <c r="A141" s="45"/>
      <c r="B141" s="45"/>
      <c r="C141" s="45"/>
      <c r="D141" s="46"/>
      <c r="E141" s="46"/>
      <c r="F141" s="46"/>
      <c r="G141" s="46"/>
      <c r="H141" s="46"/>
      <c r="I141" s="46"/>
      <c r="J141" s="46"/>
      <c r="K141" s="46"/>
      <c r="L141" s="46"/>
      <c r="M141" s="46"/>
      <c r="N141" s="46"/>
      <c r="O141" s="46"/>
      <c r="P141" s="43"/>
      <c r="Q141" s="43"/>
      <c r="R141" s="43"/>
      <c r="S141" s="171"/>
      <c r="T141" s="43"/>
      <c r="U141" s="43"/>
      <c r="V141" s="43"/>
      <c r="W141" s="44"/>
      <c r="X141" s="1"/>
    </row>
    <row r="142" spans="1:24" ht="15">
      <c r="A142" s="45"/>
      <c r="B142" s="45"/>
      <c r="C142" s="45"/>
      <c r="D142" s="46"/>
      <c r="E142" s="46"/>
      <c r="F142" s="46"/>
      <c r="G142" s="46"/>
      <c r="H142" s="46"/>
      <c r="I142" s="46"/>
      <c r="J142" s="46"/>
      <c r="K142" s="46"/>
      <c r="L142" s="46"/>
      <c r="M142" s="46"/>
      <c r="N142" s="46"/>
      <c r="O142" s="46"/>
      <c r="P142" s="43"/>
      <c r="Q142" s="43"/>
      <c r="R142" s="43"/>
      <c r="S142" s="171"/>
      <c r="T142" s="43"/>
      <c r="U142" s="43"/>
      <c r="V142" s="43"/>
      <c r="W142" s="44"/>
      <c r="X142" s="1"/>
    </row>
    <row r="143" spans="1:24" ht="15">
      <c r="A143" s="45"/>
      <c r="B143" s="45"/>
      <c r="C143" s="45"/>
      <c r="D143" s="46"/>
      <c r="E143" s="46"/>
      <c r="F143" s="46"/>
      <c r="G143" s="46"/>
      <c r="H143" s="46"/>
      <c r="I143" s="46"/>
      <c r="J143" s="46"/>
      <c r="K143" s="46"/>
      <c r="L143" s="46"/>
      <c r="M143" s="46"/>
      <c r="N143" s="46"/>
      <c r="O143" s="46"/>
      <c r="P143" s="43"/>
      <c r="Q143" s="43"/>
      <c r="R143" s="43"/>
      <c r="S143" s="171"/>
      <c r="T143" s="43"/>
      <c r="U143" s="43"/>
      <c r="V143" s="43"/>
      <c r="W143" s="44"/>
      <c r="X143" s="1"/>
    </row>
    <row r="144" spans="1:24" ht="15">
      <c r="A144" s="45"/>
      <c r="B144" s="45"/>
      <c r="C144" s="45"/>
      <c r="D144" s="46"/>
      <c r="E144" s="46"/>
      <c r="F144" s="46"/>
      <c r="G144" s="46"/>
      <c r="H144" s="46"/>
      <c r="I144" s="46"/>
      <c r="J144" s="46"/>
      <c r="K144" s="46"/>
      <c r="L144" s="46"/>
      <c r="M144" s="46"/>
      <c r="N144" s="46"/>
      <c r="O144" s="46"/>
      <c r="P144" s="43"/>
      <c r="Q144" s="43"/>
      <c r="R144" s="43"/>
      <c r="S144" s="171"/>
      <c r="T144" s="43"/>
      <c r="U144" s="43"/>
      <c r="V144" s="43"/>
      <c r="W144" s="44"/>
      <c r="X144" s="1"/>
    </row>
    <row r="145" spans="1:24" ht="15">
      <c r="A145" s="45"/>
      <c r="B145" s="45"/>
      <c r="C145" s="45"/>
      <c r="D145" s="46"/>
      <c r="E145" s="46"/>
      <c r="F145" s="46"/>
      <c r="G145" s="46"/>
      <c r="H145" s="46"/>
      <c r="I145" s="46"/>
      <c r="J145" s="46"/>
      <c r="K145" s="46"/>
      <c r="L145" s="46"/>
      <c r="M145" s="46"/>
      <c r="N145" s="46"/>
      <c r="O145" s="46"/>
      <c r="P145" s="43"/>
      <c r="Q145" s="43"/>
      <c r="R145" s="43"/>
      <c r="S145" s="171"/>
      <c r="T145" s="43"/>
      <c r="U145" s="43"/>
      <c r="V145" s="43"/>
      <c r="W145" s="44"/>
      <c r="X145" s="1"/>
    </row>
    <row r="146" spans="1:24" ht="15">
      <c r="A146" s="45"/>
      <c r="B146" s="45"/>
      <c r="C146" s="45"/>
      <c r="D146" s="46"/>
      <c r="E146" s="46"/>
      <c r="F146" s="46"/>
      <c r="G146" s="46"/>
      <c r="H146" s="46"/>
      <c r="I146" s="46"/>
      <c r="J146" s="46"/>
      <c r="K146" s="46"/>
      <c r="L146" s="46"/>
      <c r="M146" s="46"/>
      <c r="N146" s="46"/>
      <c r="O146" s="46"/>
      <c r="P146" s="43"/>
      <c r="Q146" s="43"/>
      <c r="R146" s="43"/>
      <c r="S146" s="171"/>
      <c r="T146" s="43"/>
      <c r="U146" s="43"/>
      <c r="V146" s="43"/>
      <c r="W146" s="44"/>
      <c r="X146" s="1"/>
    </row>
    <row r="147" spans="1:24" ht="15">
      <c r="A147" s="45"/>
      <c r="B147" s="45"/>
      <c r="C147" s="45"/>
      <c r="D147" s="46"/>
      <c r="E147" s="46"/>
      <c r="F147" s="46"/>
      <c r="G147" s="46"/>
      <c r="H147" s="46"/>
      <c r="I147" s="46"/>
      <c r="J147" s="46"/>
      <c r="K147" s="46"/>
      <c r="L147" s="46"/>
      <c r="M147" s="46"/>
      <c r="N147" s="46"/>
      <c r="O147" s="46"/>
      <c r="P147" s="43"/>
      <c r="Q147" s="43"/>
      <c r="R147" s="43"/>
      <c r="S147" s="171"/>
      <c r="T147" s="43"/>
      <c r="U147" s="43"/>
      <c r="V147" s="43"/>
      <c r="W147" s="44"/>
      <c r="X147" s="1"/>
    </row>
    <row r="148" spans="1:24" ht="15">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1"/>
    </row>
    <row r="149" spans="1:24" ht="15">
      <c r="A149" s="168" t="s">
        <v>101</v>
      </c>
      <c r="B149" s="169"/>
      <c r="C149" s="169"/>
      <c r="D149" s="169"/>
      <c r="E149" s="169"/>
      <c r="F149" s="169"/>
      <c r="G149" s="169"/>
      <c r="H149" s="48"/>
      <c r="I149" s="48"/>
      <c r="J149" s="48"/>
      <c r="K149" s="48"/>
      <c r="L149" s="48"/>
      <c r="M149" s="48"/>
      <c r="N149" s="48"/>
      <c r="O149" s="48"/>
      <c r="P149" s="48"/>
      <c r="Q149" s="48"/>
      <c r="R149" s="48"/>
      <c r="S149" s="48"/>
      <c r="T149" s="48"/>
      <c r="U149" s="48"/>
      <c r="V149" s="48"/>
      <c r="W149" s="48"/>
      <c r="X149" s="1"/>
    </row>
    <row r="150" spans="1:24" ht="15">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1"/>
    </row>
    <row r="151" spans="1:24" s="22" customFormat="1" ht="24.95" customHeight="1">
      <c r="A151" s="202" t="s">
        <v>81</v>
      </c>
      <c r="B151" s="202"/>
      <c r="C151" s="203"/>
      <c r="D151" s="49"/>
      <c r="E151" s="50"/>
      <c r="F151" s="50" t="s">
        <v>44</v>
      </c>
      <c r="G151" s="49"/>
      <c r="H151" s="51"/>
      <c r="I151" s="52" t="s">
        <v>88</v>
      </c>
      <c r="J151" s="53">
        <f>D151-G151</f>
        <v>0</v>
      </c>
      <c r="K151" s="54"/>
      <c r="L151" s="204" t="s">
        <v>87</v>
      </c>
      <c r="M151" s="204"/>
      <c r="N151" s="55" t="e">
        <f>G151/D151</f>
        <v>#DIV/0!</v>
      </c>
      <c r="O151" s="202" t="s">
        <v>86</v>
      </c>
      <c r="P151" s="202"/>
      <c r="Q151" s="55" t="e">
        <f>J151/D151</f>
        <v>#DIV/0!</v>
      </c>
      <c r="R151" s="56"/>
      <c r="S151" s="56"/>
      <c r="T151" s="56"/>
      <c r="U151" s="56"/>
      <c r="V151" s="56"/>
      <c r="W151" s="56"/>
      <c r="X151" s="21"/>
    </row>
    <row r="152" spans="1:24" s="22" customFormat="1" ht="24.95" customHeight="1">
      <c r="A152" s="202" t="s">
        <v>48</v>
      </c>
      <c r="B152" s="202"/>
      <c r="C152" s="203"/>
      <c r="D152" s="49"/>
      <c r="E152" s="50"/>
      <c r="F152" s="50" t="s">
        <v>44</v>
      </c>
      <c r="G152" s="49"/>
      <c r="H152" s="51"/>
      <c r="I152" s="52" t="s">
        <v>88</v>
      </c>
      <c r="J152" s="53">
        <f>D152-G152</f>
        <v>0</v>
      </c>
      <c r="K152" s="54"/>
      <c r="L152" s="204" t="s">
        <v>87</v>
      </c>
      <c r="M152" s="204"/>
      <c r="N152" s="55" t="e">
        <f>G152/D152</f>
        <v>#DIV/0!</v>
      </c>
      <c r="O152" s="202" t="s">
        <v>86</v>
      </c>
      <c r="P152" s="202"/>
      <c r="Q152" s="55" t="e">
        <f>J152/D152</f>
        <v>#DIV/0!</v>
      </c>
      <c r="R152" s="56"/>
      <c r="S152" s="56"/>
      <c r="T152" s="56"/>
      <c r="U152" s="56"/>
      <c r="V152" s="56"/>
      <c r="W152" s="56"/>
      <c r="X152" s="21"/>
    </row>
    <row r="153" spans="1:24" ht="15">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1"/>
    </row>
    <row r="154" spans="1:24" ht="15">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1"/>
    </row>
    <row r="155" spans="1:24" ht="1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1"/>
    </row>
    <row r="156" spans="1:24" s="25" customFormat="1" ht="14.25" customHeight="1">
      <c r="A156" s="57"/>
      <c r="B156" s="57"/>
      <c r="C156" s="57"/>
      <c r="D156" s="57"/>
      <c r="E156" s="57"/>
      <c r="F156" s="57"/>
      <c r="G156" s="57"/>
      <c r="H156" s="57"/>
      <c r="I156" s="57"/>
      <c r="J156" s="57"/>
      <c r="K156" s="57"/>
      <c r="L156" s="57"/>
      <c r="M156" s="57"/>
      <c r="N156" s="57"/>
      <c r="O156" s="57"/>
      <c r="P156" s="58"/>
      <c r="Q156" s="185" t="s">
        <v>72</v>
      </c>
      <c r="R156" s="185"/>
      <c r="S156" s="185"/>
      <c r="T156" s="59"/>
      <c r="U156" s="59"/>
      <c r="V156" s="57"/>
      <c r="W156" s="57"/>
      <c r="X156" s="24"/>
    </row>
    <row r="157" spans="1:24" s="25" customFormat="1" ht="14.25" customHeight="1">
      <c r="A157" s="57"/>
      <c r="B157" s="57"/>
      <c r="C157" s="57"/>
      <c r="D157" s="57"/>
      <c r="E157" s="57"/>
      <c r="F157" s="57"/>
      <c r="G157" s="57"/>
      <c r="H157" s="57"/>
      <c r="I157" s="57"/>
      <c r="J157" s="57"/>
      <c r="K157" s="57"/>
      <c r="L157" s="57"/>
      <c r="M157" s="57"/>
      <c r="N157" s="57"/>
      <c r="O157" s="57"/>
      <c r="P157" s="58"/>
      <c r="Q157" s="186" t="s">
        <v>73</v>
      </c>
      <c r="R157" s="186"/>
      <c r="S157" s="186"/>
      <c r="T157" s="59"/>
      <c r="U157" s="59"/>
      <c r="V157" s="57"/>
      <c r="W157" s="57"/>
      <c r="X157" s="24"/>
    </row>
    <row r="158" spans="1:24" s="25" customFormat="1" ht="14.25" customHeight="1">
      <c r="A158" s="57"/>
      <c r="B158" s="57"/>
      <c r="C158" s="57"/>
      <c r="D158" s="57"/>
      <c r="E158" s="57"/>
      <c r="F158" s="57"/>
      <c r="G158" s="57"/>
      <c r="H158" s="57"/>
      <c r="I158" s="57"/>
      <c r="J158" s="57"/>
      <c r="K158" s="57"/>
      <c r="L158" s="57"/>
      <c r="M158" s="57"/>
      <c r="N158" s="57"/>
      <c r="O158" s="57"/>
      <c r="P158" s="58"/>
      <c r="Q158" s="186" t="s">
        <v>74</v>
      </c>
      <c r="R158" s="186"/>
      <c r="S158" s="186"/>
      <c r="T158" s="59"/>
      <c r="U158" s="59"/>
      <c r="V158" s="57"/>
      <c r="W158" s="57"/>
      <c r="X158" s="24"/>
    </row>
    <row r="159" spans="1:24" ht="14.25" customHeight="1">
      <c r="A159" s="1"/>
      <c r="B159" s="1"/>
      <c r="C159" s="1"/>
      <c r="D159" s="1"/>
      <c r="E159" s="1"/>
      <c r="F159" s="1"/>
      <c r="G159" s="1"/>
      <c r="H159" s="1"/>
      <c r="I159" s="1"/>
      <c r="J159" s="1"/>
      <c r="K159" s="1"/>
      <c r="L159" s="1"/>
      <c r="M159" s="1"/>
      <c r="N159" s="1"/>
      <c r="O159" s="1"/>
      <c r="P159" s="23"/>
      <c r="Q159" s="23"/>
      <c r="R159" s="23"/>
      <c r="S159" s="20"/>
      <c r="T159" s="20"/>
      <c r="U159" s="20"/>
      <c r="V159" s="1"/>
      <c r="W159" s="1"/>
      <c r="X159" s="1"/>
    </row>
    <row r="160" spans="1:24" ht="14.25" customHeight="1">
      <c r="A160" s="1"/>
      <c r="B160" s="1"/>
      <c r="C160" s="1"/>
      <c r="D160" s="1"/>
      <c r="E160" s="1"/>
      <c r="F160" s="1"/>
      <c r="G160" s="1"/>
      <c r="H160" s="1"/>
      <c r="I160" s="1"/>
      <c r="J160" s="1"/>
      <c r="K160" s="1"/>
      <c r="L160" s="1"/>
      <c r="M160" s="1"/>
      <c r="N160" s="1"/>
      <c r="O160" s="1"/>
      <c r="P160" s="23"/>
      <c r="Q160" s="23"/>
      <c r="R160" s="23"/>
      <c r="S160" s="20"/>
      <c r="T160" s="20"/>
      <c r="U160" s="20"/>
      <c r="V160" s="1"/>
      <c r="W160" s="1"/>
      <c r="X160" s="1"/>
    </row>
    <row r="161" spans="1:24" ht="14.25" customHeight="1">
      <c r="A161" s="1"/>
      <c r="B161" s="1"/>
      <c r="C161" s="1"/>
      <c r="D161" s="1"/>
      <c r="E161" s="1"/>
      <c r="F161" s="1"/>
      <c r="G161" s="1"/>
      <c r="H161" s="1"/>
      <c r="I161" s="1"/>
      <c r="J161" s="1"/>
      <c r="K161" s="1"/>
      <c r="L161" s="1"/>
      <c r="M161" s="1"/>
      <c r="N161" s="1"/>
      <c r="O161" s="1"/>
      <c r="P161" s="23"/>
      <c r="Q161" s="23"/>
      <c r="R161" s="23"/>
      <c r="S161" s="20"/>
      <c r="T161" s="20"/>
      <c r="U161" s="20"/>
      <c r="V161" s="1"/>
      <c r="W161" s="1"/>
      <c r="X161" s="1"/>
    </row>
    <row r="162" spans="1:24" ht="14.25" customHeight="1">
      <c r="A162" s="1"/>
      <c r="B162" s="1"/>
      <c r="C162" s="1"/>
      <c r="D162" s="1"/>
      <c r="E162" s="1"/>
      <c r="F162" s="1"/>
      <c r="G162" s="1"/>
      <c r="H162" s="1"/>
      <c r="I162" s="1"/>
      <c r="J162" s="1"/>
      <c r="K162" s="1"/>
      <c r="L162" s="1"/>
      <c r="M162" s="1"/>
      <c r="N162" s="1"/>
      <c r="O162" s="1"/>
      <c r="P162" s="23"/>
      <c r="Q162" s="23"/>
      <c r="R162" s="23"/>
      <c r="S162" s="20"/>
      <c r="T162" s="20"/>
      <c r="U162" s="20"/>
      <c r="V162" s="1"/>
      <c r="W162" s="1"/>
      <c r="X162" s="1"/>
    </row>
    <row r="163" spans="1:24" ht="14.25" customHeight="1">
      <c r="A163" s="1"/>
      <c r="B163" s="1"/>
      <c r="C163" s="1"/>
      <c r="D163" s="1"/>
      <c r="E163" s="1"/>
      <c r="F163" s="1"/>
      <c r="G163" s="1"/>
      <c r="H163" s="1"/>
      <c r="I163" s="1"/>
      <c r="J163" s="1"/>
      <c r="K163" s="1"/>
      <c r="L163" s="1"/>
      <c r="M163" s="1"/>
      <c r="N163" s="1"/>
      <c r="O163" s="1"/>
      <c r="P163" s="23"/>
      <c r="Q163" s="23"/>
      <c r="R163" s="23"/>
      <c r="S163" s="20"/>
      <c r="T163" s="20"/>
      <c r="U163" s="20"/>
      <c r="V163" s="1"/>
      <c r="W163" s="1"/>
      <c r="X163" s="1"/>
    </row>
    <row r="164" spans="1:24" ht="14.25" customHeight="1">
      <c r="A164" s="1"/>
      <c r="B164" s="1"/>
      <c r="C164" s="1"/>
      <c r="D164" s="1"/>
      <c r="E164" s="1"/>
      <c r="F164" s="1"/>
      <c r="G164" s="1"/>
      <c r="H164" s="1"/>
      <c r="I164" s="1"/>
      <c r="J164" s="1"/>
      <c r="K164" s="1"/>
      <c r="L164" s="1"/>
      <c r="M164" s="1"/>
      <c r="N164" s="1"/>
      <c r="O164" s="1"/>
      <c r="P164" s="23"/>
      <c r="Q164" s="23"/>
      <c r="R164" s="23"/>
      <c r="S164" s="20"/>
      <c r="T164" s="20"/>
      <c r="U164" s="20"/>
      <c r="V164" s="1"/>
      <c r="W164" s="1"/>
      <c r="X164" s="1"/>
    </row>
    <row r="165" spans="1:24" ht="14.25" customHeight="1">
      <c r="A165" s="1"/>
      <c r="B165" s="1"/>
      <c r="C165" s="1"/>
      <c r="D165" s="1"/>
      <c r="E165" s="1"/>
      <c r="F165" s="1"/>
      <c r="G165" s="1"/>
      <c r="H165" s="1"/>
      <c r="I165" s="1"/>
      <c r="J165" s="1"/>
      <c r="K165" s="1"/>
      <c r="L165" s="1"/>
      <c r="M165" s="1"/>
      <c r="N165" s="1"/>
      <c r="O165" s="1"/>
      <c r="P165" s="23"/>
      <c r="Q165" s="23"/>
      <c r="R165" s="23"/>
      <c r="S165" s="20"/>
      <c r="T165" s="20"/>
      <c r="U165" s="20"/>
      <c r="V165" s="1"/>
      <c r="W165" s="1"/>
      <c r="X165" s="1"/>
    </row>
    <row r="166" spans="1:24" ht="14.25" customHeight="1">
      <c r="A166" s="1"/>
      <c r="B166" s="1"/>
      <c r="C166" s="1"/>
      <c r="D166" s="1"/>
      <c r="E166" s="1"/>
      <c r="F166" s="1"/>
      <c r="G166" s="1"/>
      <c r="H166" s="1"/>
      <c r="I166" s="1"/>
      <c r="J166" s="1"/>
      <c r="K166" s="1"/>
      <c r="L166" s="1"/>
      <c r="M166" s="1"/>
      <c r="N166" s="1"/>
      <c r="O166" s="1"/>
      <c r="P166" s="23"/>
      <c r="Q166" s="23"/>
      <c r="R166" s="23"/>
      <c r="S166" s="20"/>
      <c r="T166" s="20"/>
      <c r="U166" s="20"/>
      <c r="V166" s="1"/>
      <c r="W166" s="1"/>
      <c r="X166" s="1"/>
    </row>
    <row r="167" spans="1:24" ht="14.25" customHeight="1">
      <c r="A167" s="1"/>
      <c r="B167" s="1"/>
      <c r="C167" s="1"/>
      <c r="D167" s="1"/>
      <c r="E167" s="1"/>
      <c r="F167" s="1"/>
      <c r="G167" s="1"/>
      <c r="H167" s="1"/>
      <c r="I167" s="1"/>
      <c r="J167" s="1"/>
      <c r="K167" s="1"/>
      <c r="L167" s="1"/>
      <c r="M167" s="1"/>
      <c r="N167" s="1"/>
      <c r="O167" s="1"/>
      <c r="P167" s="23"/>
      <c r="Q167" s="23"/>
      <c r="R167" s="23"/>
      <c r="S167" s="20"/>
      <c r="T167" s="20"/>
      <c r="U167" s="20"/>
      <c r="V167" s="1"/>
      <c r="W167" s="1"/>
      <c r="X167" s="1"/>
    </row>
    <row r="168" spans="1:24" ht="14.25" customHeight="1">
      <c r="A168" s="1"/>
      <c r="B168" s="1"/>
      <c r="C168" s="1"/>
      <c r="D168" s="1"/>
      <c r="E168" s="1"/>
      <c r="F168" s="1"/>
      <c r="G168" s="1"/>
      <c r="H168" s="1"/>
      <c r="I168" s="1"/>
      <c r="J168" s="1"/>
      <c r="K168" s="1"/>
      <c r="L168" s="1"/>
      <c r="M168" s="1"/>
      <c r="N168" s="1"/>
      <c r="O168" s="1"/>
      <c r="P168" s="20"/>
      <c r="Q168" s="20"/>
      <c r="R168" s="20"/>
      <c r="S168" s="20"/>
      <c r="T168" s="20"/>
      <c r="U168" s="20"/>
      <c r="V168" s="1"/>
      <c r="W168" s="1"/>
      <c r="X168" s="1"/>
    </row>
  </sheetData>
  <mergeCells count="16">
    <mergeCell ref="Q156:S156"/>
    <mergeCell ref="Q157:S157"/>
    <mergeCell ref="Q158:S158"/>
    <mergeCell ref="A1:X1"/>
    <mergeCell ref="K3:V3"/>
    <mergeCell ref="C2:G2"/>
    <mergeCell ref="C3:G3"/>
    <mergeCell ref="A2:B2"/>
    <mergeCell ref="A3:B3"/>
    <mergeCell ref="A152:C152"/>
    <mergeCell ref="O151:P151"/>
    <mergeCell ref="O152:P152"/>
    <mergeCell ref="L151:M151"/>
    <mergeCell ref="L152:M152"/>
    <mergeCell ref="A151:C151"/>
    <mergeCell ref="A79:W79"/>
  </mergeCells>
  <dataValidations count="8">
    <dataValidation type="textLength" allowBlank="1" showInputMessage="1" showErrorMessage="1" sqref="F12 F25 F39 F52 F66 F80 F94 F107 F121 F134">
      <formula1>1</formula1>
      <formula2>12</formula2>
    </dataValidation>
    <dataValidation type="whole" allowBlank="1" showInputMessage="1" showErrorMessage="1" sqref="N12 N25 N39 N52 N66 N80 N94 N107 N121 N134">
      <formula1>1</formula1>
      <formula2>15</formula2>
    </dataValidation>
    <dataValidation type="whole" allowBlank="1" showInputMessage="1" showErrorMessage="1" sqref="C12 A12 A25 A39 A52 A66 A80 A94 A107 A121 C25 C39 C52 C66 C80 C94 C107 C121 C134 A134">
      <formula1>1</formula1>
      <formula2>99</formula2>
    </dataValidation>
    <dataValidation type="list" allowBlank="1" showInputMessage="1" showErrorMessage="1" sqref="O25 O134 O121 O107 O94 O80 O66 O52 O39">
      <formula1>$A$31:$A$37</formula1>
    </dataValidation>
    <dataValidation type="list" allowBlank="1" showInputMessage="1" showErrorMessage="1" sqref="B107 B134 B94 B80 B66 B52 B39 B25 B121">
      <formula1>$E$25:$E$26</formula1>
    </dataValidation>
    <dataValidation type="list" allowBlank="1" showInputMessage="1" showErrorMessage="1" sqref="M25 M134 M121 M107 M94 M80 M66 M52 M39">
      <formula1>$A$17:$A$25</formula1>
    </dataValidation>
    <dataValidation operator="lessThan" allowBlank="1" showInputMessage="1" showErrorMessage="1" sqref="L134"/>
    <dataValidation operator="lessThan" allowBlank="1" showInputMessage="1" showErrorMessage="1" sqref="S12:S78 S80:S147 H12 H25 H39 H52 H66 H80 H94 H107 H121 H134 L12 L25 L39 L52 L66 L80 L94 L107 L121"/>
  </dataValidations>
  <pageMargins left="0.31496062992125984" right="0.31496062992125984" top="0.35433070866141736" bottom="0.35433070866141736" header="0.31496062992125984" footer="0.31496062992125984"/>
  <pageSetup paperSize="8" scale="66" fitToWidth="0" fitToHeight="0" orientation="landscape" r:id="rId1"/>
  <headerFooter>
    <oddFooter>&amp;L&amp;"Liberation Serif,Normal"&amp;9MTECT_SG/DRH/CGMP/ESP&amp;C&amp;"Liberation Serif,Normal"&amp;9&amp;P/&amp;N&amp;R&amp;"Liberation Serif,Normal"&amp;9TRC_TA_cat A_Administratifs_promotions 2025</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Saisie incorrecte !" error="Votre saisie est incorrecte, merci d'utiliser le menu déroulant.">
          <x14:formula1>
            <xm:f>Sources!$K$12:$K$13</xm:f>
          </x14:formula1>
          <xm:sqref>G12 G121 G25 G39 G52 G66 G80 G94 G107 G134</xm:sqref>
        </x14:dataValidation>
        <x14:dataValidation type="list" allowBlank="1" showInputMessage="1" showErrorMessage="1">
          <x14:formula1>
            <xm:f>Sources!$A$37:$A$43</xm:f>
          </x14:formula1>
          <xm:sqref>O12</xm:sqref>
        </x14:dataValidation>
        <x14:dataValidation type="list" allowBlank="1" showInputMessage="1" showErrorMessage="1">
          <x14:formula1>
            <xm:f>Sources!$A$7:$A$15</xm:f>
          </x14:formula1>
          <xm:sqref>K3:V3</xm:sqref>
        </x14:dataValidation>
        <x14:dataValidation type="list" allowBlank="1" showInputMessage="1" showErrorMessage="1">
          <x14:formula1>
            <xm:f>Sources!$E$31:$E$32</xm:f>
          </x14:formula1>
          <xm:sqref>B12</xm:sqref>
        </x14:dataValidation>
        <x14:dataValidation type="list" allowBlank="1" showInputMessage="1" showErrorMessage="1">
          <x14:formula1>
            <xm:f>Sources!$A$23:$A$31</xm:f>
          </x14:formula1>
          <xm:sqref>M12</xm:sqref>
        </x14:dataValidation>
        <x14:dataValidation type="list" allowBlank="1" showInputMessage="1" showErrorMessage="1" errorTitle="Saisie incorrecte !" error="Votre saisie est incorrecte, merci d'utiliser le menu déroulant.">
          <x14:formula1>
            <xm:f>Sources!$K$29:$K$34</xm:f>
          </x14:formula1>
          <xm:sqref>V12:V78 V80:V147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25"/>
  <sheetViews>
    <sheetView topLeftCell="A2" zoomScale="70" zoomScaleNormal="70" workbookViewId="0">
      <selection activeCell="G133" sqref="G133"/>
    </sheetView>
  </sheetViews>
  <sheetFormatPr baseColWidth="10" defaultRowHeight="14.25"/>
  <cols>
    <col min="1" max="1" width="7.375" customWidth="1"/>
    <col min="2" max="2" width="7.125" customWidth="1"/>
    <col min="3" max="3" width="11.375" customWidth="1"/>
    <col min="6" max="6" width="5.5" customWidth="1"/>
    <col min="8" max="8" width="11.875" customWidth="1"/>
    <col min="11" max="11" width="1.75" hidden="1" customWidth="1"/>
    <col min="12" max="12" width="11.625" customWidth="1"/>
    <col min="14" max="16" width="10" hidden="1" customWidth="1"/>
    <col min="21" max="21" width="17.5" customWidth="1"/>
    <col min="23" max="23" width="10" hidden="1" customWidth="1"/>
    <col min="24" max="24" width="20.375" customWidth="1"/>
    <col min="25" max="25" width="7.5" hidden="1" customWidth="1"/>
    <col min="26" max="26" width="7.625" hidden="1" customWidth="1"/>
    <col min="27" max="27" width="7.75" hidden="1" customWidth="1"/>
    <col min="28" max="28" width="21.75" customWidth="1"/>
    <col min="29" max="31" width="7.125" hidden="1" customWidth="1"/>
    <col min="32" max="32" width="20.25" customWidth="1"/>
    <col min="33" max="33" width="7.625" hidden="1" customWidth="1"/>
    <col min="34" max="35" width="7.25" hidden="1" customWidth="1"/>
    <col min="36" max="36" width="13.5" customWidth="1"/>
    <col min="257" max="257" width="7.375" customWidth="1"/>
    <col min="258" max="258" width="7.125" customWidth="1"/>
    <col min="259" max="259" width="11.375" customWidth="1"/>
    <col min="262" max="262" width="5.5" customWidth="1"/>
    <col min="264" max="264" width="11.875" customWidth="1"/>
    <col min="267" max="267" width="0" hidden="1" customWidth="1"/>
    <col min="268" max="268" width="11.625" customWidth="1"/>
    <col min="270" max="272" width="0" hidden="1" customWidth="1"/>
    <col min="277" max="277" width="17.5" customWidth="1"/>
    <col min="279" max="279" width="0" hidden="1" customWidth="1"/>
    <col min="280" max="280" width="20.375" customWidth="1"/>
    <col min="281" max="283" width="0" hidden="1" customWidth="1"/>
    <col min="284" max="284" width="21.75" customWidth="1"/>
    <col min="285" max="287" width="0" hidden="1" customWidth="1"/>
    <col min="288" max="288" width="20.25" customWidth="1"/>
    <col min="289" max="291" width="0" hidden="1" customWidth="1"/>
    <col min="292" max="292" width="13.5" customWidth="1"/>
    <col min="513" max="513" width="7.375" customWidth="1"/>
    <col min="514" max="514" width="7.125" customWidth="1"/>
    <col min="515" max="515" width="11.375" customWidth="1"/>
    <col min="518" max="518" width="5.5" customWidth="1"/>
    <col min="520" max="520" width="11.875" customWidth="1"/>
    <col min="523" max="523" width="0" hidden="1" customWidth="1"/>
    <col min="524" max="524" width="11.625" customWidth="1"/>
    <col min="526" max="528" width="0" hidden="1" customWidth="1"/>
    <col min="533" max="533" width="17.5" customWidth="1"/>
    <col min="535" max="535" width="0" hidden="1" customWidth="1"/>
    <col min="536" max="536" width="20.375" customWidth="1"/>
    <col min="537" max="539" width="0" hidden="1" customWidth="1"/>
    <col min="540" max="540" width="21.75" customWidth="1"/>
    <col min="541" max="543" width="0" hidden="1" customWidth="1"/>
    <col min="544" max="544" width="20.25" customWidth="1"/>
    <col min="545" max="547" width="0" hidden="1" customWidth="1"/>
    <col min="548" max="548" width="13.5" customWidth="1"/>
    <col min="769" max="769" width="7.375" customWidth="1"/>
    <col min="770" max="770" width="7.125" customWidth="1"/>
    <col min="771" max="771" width="11.375" customWidth="1"/>
    <col min="774" max="774" width="5.5" customWidth="1"/>
    <col min="776" max="776" width="11.875" customWidth="1"/>
    <col min="779" max="779" width="0" hidden="1" customWidth="1"/>
    <col min="780" max="780" width="11.625" customWidth="1"/>
    <col min="782" max="784" width="0" hidden="1" customWidth="1"/>
    <col min="789" max="789" width="17.5" customWidth="1"/>
    <col min="791" max="791" width="0" hidden="1" customWidth="1"/>
    <col min="792" max="792" width="20.375" customWidth="1"/>
    <col min="793" max="795" width="0" hidden="1" customWidth="1"/>
    <col min="796" max="796" width="21.75" customWidth="1"/>
    <col min="797" max="799" width="0" hidden="1" customWidth="1"/>
    <col min="800" max="800" width="20.25" customWidth="1"/>
    <col min="801" max="803" width="0" hidden="1" customWidth="1"/>
    <col min="804" max="804" width="13.5" customWidth="1"/>
    <col min="1025" max="1025" width="7.375" customWidth="1"/>
    <col min="1026" max="1026" width="7.125" customWidth="1"/>
    <col min="1027" max="1027" width="11.375" customWidth="1"/>
    <col min="1030" max="1030" width="5.5" customWidth="1"/>
    <col min="1032" max="1032" width="11.875" customWidth="1"/>
    <col min="1035" max="1035" width="0" hidden="1" customWidth="1"/>
    <col min="1036" max="1036" width="11.625" customWidth="1"/>
    <col min="1038" max="1040" width="0" hidden="1" customWidth="1"/>
    <col min="1045" max="1045" width="17.5" customWidth="1"/>
    <col min="1047" max="1047" width="0" hidden="1" customWidth="1"/>
    <col min="1048" max="1048" width="20.375" customWidth="1"/>
    <col min="1049" max="1051" width="0" hidden="1" customWidth="1"/>
    <col min="1052" max="1052" width="21.75" customWidth="1"/>
    <col min="1053" max="1055" width="0" hidden="1" customWidth="1"/>
    <col min="1056" max="1056" width="20.25" customWidth="1"/>
    <col min="1057" max="1059" width="0" hidden="1" customWidth="1"/>
    <col min="1060" max="1060" width="13.5" customWidth="1"/>
    <col min="1281" max="1281" width="7.375" customWidth="1"/>
    <col min="1282" max="1282" width="7.125" customWidth="1"/>
    <col min="1283" max="1283" width="11.375" customWidth="1"/>
    <col min="1286" max="1286" width="5.5" customWidth="1"/>
    <col min="1288" max="1288" width="11.875" customWidth="1"/>
    <col min="1291" max="1291" width="0" hidden="1" customWidth="1"/>
    <col min="1292" max="1292" width="11.625" customWidth="1"/>
    <col min="1294" max="1296" width="0" hidden="1" customWidth="1"/>
    <col min="1301" max="1301" width="17.5" customWidth="1"/>
    <col min="1303" max="1303" width="0" hidden="1" customWidth="1"/>
    <col min="1304" max="1304" width="20.375" customWidth="1"/>
    <col min="1305" max="1307" width="0" hidden="1" customWidth="1"/>
    <col min="1308" max="1308" width="21.75" customWidth="1"/>
    <col min="1309" max="1311" width="0" hidden="1" customWidth="1"/>
    <col min="1312" max="1312" width="20.25" customWidth="1"/>
    <col min="1313" max="1315" width="0" hidden="1" customWidth="1"/>
    <col min="1316" max="1316" width="13.5" customWidth="1"/>
    <col min="1537" max="1537" width="7.375" customWidth="1"/>
    <col min="1538" max="1538" width="7.125" customWidth="1"/>
    <col min="1539" max="1539" width="11.375" customWidth="1"/>
    <col min="1542" max="1542" width="5.5" customWidth="1"/>
    <col min="1544" max="1544" width="11.875" customWidth="1"/>
    <col min="1547" max="1547" width="0" hidden="1" customWidth="1"/>
    <col min="1548" max="1548" width="11.625" customWidth="1"/>
    <col min="1550" max="1552" width="0" hidden="1" customWidth="1"/>
    <col min="1557" max="1557" width="17.5" customWidth="1"/>
    <col min="1559" max="1559" width="0" hidden="1" customWidth="1"/>
    <col min="1560" max="1560" width="20.375" customWidth="1"/>
    <col min="1561" max="1563" width="0" hidden="1" customWidth="1"/>
    <col min="1564" max="1564" width="21.75" customWidth="1"/>
    <col min="1565" max="1567" width="0" hidden="1" customWidth="1"/>
    <col min="1568" max="1568" width="20.25" customWidth="1"/>
    <col min="1569" max="1571" width="0" hidden="1" customWidth="1"/>
    <col min="1572" max="1572" width="13.5" customWidth="1"/>
    <col min="1793" max="1793" width="7.375" customWidth="1"/>
    <col min="1794" max="1794" width="7.125" customWidth="1"/>
    <col min="1795" max="1795" width="11.375" customWidth="1"/>
    <col min="1798" max="1798" width="5.5" customWidth="1"/>
    <col min="1800" max="1800" width="11.875" customWidth="1"/>
    <col min="1803" max="1803" width="0" hidden="1" customWidth="1"/>
    <col min="1804" max="1804" width="11.625" customWidth="1"/>
    <col min="1806" max="1808" width="0" hidden="1" customWidth="1"/>
    <col min="1813" max="1813" width="17.5" customWidth="1"/>
    <col min="1815" max="1815" width="0" hidden="1" customWidth="1"/>
    <col min="1816" max="1816" width="20.375" customWidth="1"/>
    <col min="1817" max="1819" width="0" hidden="1" customWidth="1"/>
    <col min="1820" max="1820" width="21.75" customWidth="1"/>
    <col min="1821" max="1823" width="0" hidden="1" customWidth="1"/>
    <col min="1824" max="1824" width="20.25" customWidth="1"/>
    <col min="1825" max="1827" width="0" hidden="1" customWidth="1"/>
    <col min="1828" max="1828" width="13.5" customWidth="1"/>
    <col min="2049" max="2049" width="7.375" customWidth="1"/>
    <col min="2050" max="2050" width="7.125" customWidth="1"/>
    <col min="2051" max="2051" width="11.375" customWidth="1"/>
    <col min="2054" max="2054" width="5.5" customWidth="1"/>
    <col min="2056" max="2056" width="11.875" customWidth="1"/>
    <col min="2059" max="2059" width="0" hidden="1" customWidth="1"/>
    <col min="2060" max="2060" width="11.625" customWidth="1"/>
    <col min="2062" max="2064" width="0" hidden="1" customWidth="1"/>
    <col min="2069" max="2069" width="17.5" customWidth="1"/>
    <col min="2071" max="2071" width="0" hidden="1" customWidth="1"/>
    <col min="2072" max="2072" width="20.375" customWidth="1"/>
    <col min="2073" max="2075" width="0" hidden="1" customWidth="1"/>
    <col min="2076" max="2076" width="21.75" customWidth="1"/>
    <col min="2077" max="2079" width="0" hidden="1" customWidth="1"/>
    <col min="2080" max="2080" width="20.25" customWidth="1"/>
    <col min="2081" max="2083" width="0" hidden="1" customWidth="1"/>
    <col min="2084" max="2084" width="13.5" customWidth="1"/>
    <col min="2305" max="2305" width="7.375" customWidth="1"/>
    <col min="2306" max="2306" width="7.125" customWidth="1"/>
    <col min="2307" max="2307" width="11.375" customWidth="1"/>
    <col min="2310" max="2310" width="5.5" customWidth="1"/>
    <col min="2312" max="2312" width="11.875" customWidth="1"/>
    <col min="2315" max="2315" width="0" hidden="1" customWidth="1"/>
    <col min="2316" max="2316" width="11.625" customWidth="1"/>
    <col min="2318" max="2320" width="0" hidden="1" customWidth="1"/>
    <col min="2325" max="2325" width="17.5" customWidth="1"/>
    <col min="2327" max="2327" width="0" hidden="1" customWidth="1"/>
    <col min="2328" max="2328" width="20.375" customWidth="1"/>
    <col min="2329" max="2331" width="0" hidden="1" customWidth="1"/>
    <col min="2332" max="2332" width="21.75" customWidth="1"/>
    <col min="2333" max="2335" width="0" hidden="1" customWidth="1"/>
    <col min="2336" max="2336" width="20.25" customWidth="1"/>
    <col min="2337" max="2339" width="0" hidden="1" customWidth="1"/>
    <col min="2340" max="2340" width="13.5" customWidth="1"/>
    <col min="2561" max="2561" width="7.375" customWidth="1"/>
    <col min="2562" max="2562" width="7.125" customWidth="1"/>
    <col min="2563" max="2563" width="11.375" customWidth="1"/>
    <col min="2566" max="2566" width="5.5" customWidth="1"/>
    <col min="2568" max="2568" width="11.875" customWidth="1"/>
    <col min="2571" max="2571" width="0" hidden="1" customWidth="1"/>
    <col min="2572" max="2572" width="11.625" customWidth="1"/>
    <col min="2574" max="2576" width="0" hidden="1" customWidth="1"/>
    <col min="2581" max="2581" width="17.5" customWidth="1"/>
    <col min="2583" max="2583" width="0" hidden="1" customWidth="1"/>
    <col min="2584" max="2584" width="20.375" customWidth="1"/>
    <col min="2585" max="2587" width="0" hidden="1" customWidth="1"/>
    <col min="2588" max="2588" width="21.75" customWidth="1"/>
    <col min="2589" max="2591" width="0" hidden="1" customWidth="1"/>
    <col min="2592" max="2592" width="20.25" customWidth="1"/>
    <col min="2593" max="2595" width="0" hidden="1" customWidth="1"/>
    <col min="2596" max="2596" width="13.5" customWidth="1"/>
    <col min="2817" max="2817" width="7.375" customWidth="1"/>
    <col min="2818" max="2818" width="7.125" customWidth="1"/>
    <col min="2819" max="2819" width="11.375" customWidth="1"/>
    <col min="2822" max="2822" width="5.5" customWidth="1"/>
    <col min="2824" max="2824" width="11.875" customWidth="1"/>
    <col min="2827" max="2827" width="0" hidden="1" customWidth="1"/>
    <col min="2828" max="2828" width="11.625" customWidth="1"/>
    <col min="2830" max="2832" width="0" hidden="1" customWidth="1"/>
    <col min="2837" max="2837" width="17.5" customWidth="1"/>
    <col min="2839" max="2839" width="0" hidden="1" customWidth="1"/>
    <col min="2840" max="2840" width="20.375" customWidth="1"/>
    <col min="2841" max="2843" width="0" hidden="1" customWidth="1"/>
    <col min="2844" max="2844" width="21.75" customWidth="1"/>
    <col min="2845" max="2847" width="0" hidden="1" customWidth="1"/>
    <col min="2848" max="2848" width="20.25" customWidth="1"/>
    <col min="2849" max="2851" width="0" hidden="1" customWidth="1"/>
    <col min="2852" max="2852" width="13.5" customWidth="1"/>
    <col min="3073" max="3073" width="7.375" customWidth="1"/>
    <col min="3074" max="3074" width="7.125" customWidth="1"/>
    <col min="3075" max="3075" width="11.375" customWidth="1"/>
    <col min="3078" max="3078" width="5.5" customWidth="1"/>
    <col min="3080" max="3080" width="11.875" customWidth="1"/>
    <col min="3083" max="3083" width="0" hidden="1" customWidth="1"/>
    <col min="3084" max="3084" width="11.625" customWidth="1"/>
    <col min="3086" max="3088" width="0" hidden="1" customWidth="1"/>
    <col min="3093" max="3093" width="17.5" customWidth="1"/>
    <col min="3095" max="3095" width="0" hidden="1" customWidth="1"/>
    <col min="3096" max="3096" width="20.375" customWidth="1"/>
    <col min="3097" max="3099" width="0" hidden="1" customWidth="1"/>
    <col min="3100" max="3100" width="21.75" customWidth="1"/>
    <col min="3101" max="3103" width="0" hidden="1" customWidth="1"/>
    <col min="3104" max="3104" width="20.25" customWidth="1"/>
    <col min="3105" max="3107" width="0" hidden="1" customWidth="1"/>
    <col min="3108" max="3108" width="13.5" customWidth="1"/>
    <col min="3329" max="3329" width="7.375" customWidth="1"/>
    <col min="3330" max="3330" width="7.125" customWidth="1"/>
    <col min="3331" max="3331" width="11.375" customWidth="1"/>
    <col min="3334" max="3334" width="5.5" customWidth="1"/>
    <col min="3336" max="3336" width="11.875" customWidth="1"/>
    <col min="3339" max="3339" width="0" hidden="1" customWidth="1"/>
    <col min="3340" max="3340" width="11.625" customWidth="1"/>
    <col min="3342" max="3344" width="0" hidden="1" customWidth="1"/>
    <col min="3349" max="3349" width="17.5" customWidth="1"/>
    <col min="3351" max="3351" width="0" hidden="1" customWidth="1"/>
    <col min="3352" max="3352" width="20.375" customWidth="1"/>
    <col min="3353" max="3355" width="0" hidden="1" customWidth="1"/>
    <col min="3356" max="3356" width="21.75" customWidth="1"/>
    <col min="3357" max="3359" width="0" hidden="1" customWidth="1"/>
    <col min="3360" max="3360" width="20.25" customWidth="1"/>
    <col min="3361" max="3363" width="0" hidden="1" customWidth="1"/>
    <col min="3364" max="3364" width="13.5" customWidth="1"/>
    <col min="3585" max="3585" width="7.375" customWidth="1"/>
    <col min="3586" max="3586" width="7.125" customWidth="1"/>
    <col min="3587" max="3587" width="11.375" customWidth="1"/>
    <col min="3590" max="3590" width="5.5" customWidth="1"/>
    <col min="3592" max="3592" width="11.875" customWidth="1"/>
    <col min="3595" max="3595" width="0" hidden="1" customWidth="1"/>
    <col min="3596" max="3596" width="11.625" customWidth="1"/>
    <col min="3598" max="3600" width="0" hidden="1" customWidth="1"/>
    <col min="3605" max="3605" width="17.5" customWidth="1"/>
    <col min="3607" max="3607" width="0" hidden="1" customWidth="1"/>
    <col min="3608" max="3608" width="20.375" customWidth="1"/>
    <col min="3609" max="3611" width="0" hidden="1" customWidth="1"/>
    <col min="3612" max="3612" width="21.75" customWidth="1"/>
    <col min="3613" max="3615" width="0" hidden="1" customWidth="1"/>
    <col min="3616" max="3616" width="20.25" customWidth="1"/>
    <col min="3617" max="3619" width="0" hidden="1" customWidth="1"/>
    <col min="3620" max="3620" width="13.5" customWidth="1"/>
    <col min="3841" max="3841" width="7.375" customWidth="1"/>
    <col min="3842" max="3842" width="7.125" customWidth="1"/>
    <col min="3843" max="3843" width="11.375" customWidth="1"/>
    <col min="3846" max="3846" width="5.5" customWidth="1"/>
    <col min="3848" max="3848" width="11.875" customWidth="1"/>
    <col min="3851" max="3851" width="0" hidden="1" customWidth="1"/>
    <col min="3852" max="3852" width="11.625" customWidth="1"/>
    <col min="3854" max="3856" width="0" hidden="1" customWidth="1"/>
    <col min="3861" max="3861" width="17.5" customWidth="1"/>
    <col min="3863" max="3863" width="0" hidden="1" customWidth="1"/>
    <col min="3864" max="3864" width="20.375" customWidth="1"/>
    <col min="3865" max="3867" width="0" hidden="1" customWidth="1"/>
    <col min="3868" max="3868" width="21.75" customWidth="1"/>
    <col min="3869" max="3871" width="0" hidden="1" customWidth="1"/>
    <col min="3872" max="3872" width="20.25" customWidth="1"/>
    <col min="3873" max="3875" width="0" hidden="1" customWidth="1"/>
    <col min="3876" max="3876" width="13.5" customWidth="1"/>
    <col min="4097" max="4097" width="7.375" customWidth="1"/>
    <col min="4098" max="4098" width="7.125" customWidth="1"/>
    <col min="4099" max="4099" width="11.375" customWidth="1"/>
    <col min="4102" max="4102" width="5.5" customWidth="1"/>
    <col min="4104" max="4104" width="11.875" customWidth="1"/>
    <col min="4107" max="4107" width="0" hidden="1" customWidth="1"/>
    <col min="4108" max="4108" width="11.625" customWidth="1"/>
    <col min="4110" max="4112" width="0" hidden="1" customWidth="1"/>
    <col min="4117" max="4117" width="17.5" customWidth="1"/>
    <col min="4119" max="4119" width="0" hidden="1" customWidth="1"/>
    <col min="4120" max="4120" width="20.375" customWidth="1"/>
    <col min="4121" max="4123" width="0" hidden="1" customWidth="1"/>
    <col min="4124" max="4124" width="21.75" customWidth="1"/>
    <col min="4125" max="4127" width="0" hidden="1" customWidth="1"/>
    <col min="4128" max="4128" width="20.25" customWidth="1"/>
    <col min="4129" max="4131" width="0" hidden="1" customWidth="1"/>
    <col min="4132" max="4132" width="13.5" customWidth="1"/>
    <col min="4353" max="4353" width="7.375" customWidth="1"/>
    <col min="4354" max="4354" width="7.125" customWidth="1"/>
    <col min="4355" max="4355" width="11.375" customWidth="1"/>
    <col min="4358" max="4358" width="5.5" customWidth="1"/>
    <col min="4360" max="4360" width="11.875" customWidth="1"/>
    <col min="4363" max="4363" width="0" hidden="1" customWidth="1"/>
    <col min="4364" max="4364" width="11.625" customWidth="1"/>
    <col min="4366" max="4368" width="0" hidden="1" customWidth="1"/>
    <col min="4373" max="4373" width="17.5" customWidth="1"/>
    <col min="4375" max="4375" width="0" hidden="1" customWidth="1"/>
    <col min="4376" max="4376" width="20.375" customWidth="1"/>
    <col min="4377" max="4379" width="0" hidden="1" customWidth="1"/>
    <col min="4380" max="4380" width="21.75" customWidth="1"/>
    <col min="4381" max="4383" width="0" hidden="1" customWidth="1"/>
    <col min="4384" max="4384" width="20.25" customWidth="1"/>
    <col min="4385" max="4387" width="0" hidden="1" customWidth="1"/>
    <col min="4388" max="4388" width="13.5" customWidth="1"/>
    <col min="4609" max="4609" width="7.375" customWidth="1"/>
    <col min="4610" max="4610" width="7.125" customWidth="1"/>
    <col min="4611" max="4611" width="11.375" customWidth="1"/>
    <col min="4614" max="4614" width="5.5" customWidth="1"/>
    <col min="4616" max="4616" width="11.875" customWidth="1"/>
    <col min="4619" max="4619" width="0" hidden="1" customWidth="1"/>
    <col min="4620" max="4620" width="11.625" customWidth="1"/>
    <col min="4622" max="4624" width="0" hidden="1" customWidth="1"/>
    <col min="4629" max="4629" width="17.5" customWidth="1"/>
    <col min="4631" max="4631" width="0" hidden="1" customWidth="1"/>
    <col min="4632" max="4632" width="20.375" customWidth="1"/>
    <col min="4633" max="4635" width="0" hidden="1" customWidth="1"/>
    <col min="4636" max="4636" width="21.75" customWidth="1"/>
    <col min="4637" max="4639" width="0" hidden="1" customWidth="1"/>
    <col min="4640" max="4640" width="20.25" customWidth="1"/>
    <col min="4641" max="4643" width="0" hidden="1" customWidth="1"/>
    <col min="4644" max="4644" width="13.5" customWidth="1"/>
    <col min="4865" max="4865" width="7.375" customWidth="1"/>
    <col min="4866" max="4866" width="7.125" customWidth="1"/>
    <col min="4867" max="4867" width="11.375" customWidth="1"/>
    <col min="4870" max="4870" width="5.5" customWidth="1"/>
    <col min="4872" max="4872" width="11.875" customWidth="1"/>
    <col min="4875" max="4875" width="0" hidden="1" customWidth="1"/>
    <col min="4876" max="4876" width="11.625" customWidth="1"/>
    <col min="4878" max="4880" width="0" hidden="1" customWidth="1"/>
    <col min="4885" max="4885" width="17.5" customWidth="1"/>
    <col min="4887" max="4887" width="0" hidden="1" customWidth="1"/>
    <col min="4888" max="4888" width="20.375" customWidth="1"/>
    <col min="4889" max="4891" width="0" hidden="1" customWidth="1"/>
    <col min="4892" max="4892" width="21.75" customWidth="1"/>
    <col min="4893" max="4895" width="0" hidden="1" customWidth="1"/>
    <col min="4896" max="4896" width="20.25" customWidth="1"/>
    <col min="4897" max="4899" width="0" hidden="1" customWidth="1"/>
    <col min="4900" max="4900" width="13.5" customWidth="1"/>
    <col min="5121" max="5121" width="7.375" customWidth="1"/>
    <col min="5122" max="5122" width="7.125" customWidth="1"/>
    <col min="5123" max="5123" width="11.375" customWidth="1"/>
    <col min="5126" max="5126" width="5.5" customWidth="1"/>
    <col min="5128" max="5128" width="11.875" customWidth="1"/>
    <col min="5131" max="5131" width="0" hidden="1" customWidth="1"/>
    <col min="5132" max="5132" width="11.625" customWidth="1"/>
    <col min="5134" max="5136" width="0" hidden="1" customWidth="1"/>
    <col min="5141" max="5141" width="17.5" customWidth="1"/>
    <col min="5143" max="5143" width="0" hidden="1" customWidth="1"/>
    <col min="5144" max="5144" width="20.375" customWidth="1"/>
    <col min="5145" max="5147" width="0" hidden="1" customWidth="1"/>
    <col min="5148" max="5148" width="21.75" customWidth="1"/>
    <col min="5149" max="5151" width="0" hidden="1" customWidth="1"/>
    <col min="5152" max="5152" width="20.25" customWidth="1"/>
    <col min="5153" max="5155" width="0" hidden="1" customWidth="1"/>
    <col min="5156" max="5156" width="13.5" customWidth="1"/>
    <col min="5377" max="5377" width="7.375" customWidth="1"/>
    <col min="5378" max="5378" width="7.125" customWidth="1"/>
    <col min="5379" max="5379" width="11.375" customWidth="1"/>
    <col min="5382" max="5382" width="5.5" customWidth="1"/>
    <col min="5384" max="5384" width="11.875" customWidth="1"/>
    <col min="5387" max="5387" width="0" hidden="1" customWidth="1"/>
    <col min="5388" max="5388" width="11.625" customWidth="1"/>
    <col min="5390" max="5392" width="0" hidden="1" customWidth="1"/>
    <col min="5397" max="5397" width="17.5" customWidth="1"/>
    <col min="5399" max="5399" width="0" hidden="1" customWidth="1"/>
    <col min="5400" max="5400" width="20.375" customWidth="1"/>
    <col min="5401" max="5403" width="0" hidden="1" customWidth="1"/>
    <col min="5404" max="5404" width="21.75" customWidth="1"/>
    <col min="5405" max="5407" width="0" hidden="1" customWidth="1"/>
    <col min="5408" max="5408" width="20.25" customWidth="1"/>
    <col min="5409" max="5411" width="0" hidden="1" customWidth="1"/>
    <col min="5412" max="5412" width="13.5" customWidth="1"/>
    <col min="5633" max="5633" width="7.375" customWidth="1"/>
    <col min="5634" max="5634" width="7.125" customWidth="1"/>
    <col min="5635" max="5635" width="11.375" customWidth="1"/>
    <col min="5638" max="5638" width="5.5" customWidth="1"/>
    <col min="5640" max="5640" width="11.875" customWidth="1"/>
    <col min="5643" max="5643" width="0" hidden="1" customWidth="1"/>
    <col min="5644" max="5644" width="11.625" customWidth="1"/>
    <col min="5646" max="5648" width="0" hidden="1" customWidth="1"/>
    <col min="5653" max="5653" width="17.5" customWidth="1"/>
    <col min="5655" max="5655" width="0" hidden="1" customWidth="1"/>
    <col min="5656" max="5656" width="20.375" customWidth="1"/>
    <col min="5657" max="5659" width="0" hidden="1" customWidth="1"/>
    <col min="5660" max="5660" width="21.75" customWidth="1"/>
    <col min="5661" max="5663" width="0" hidden="1" customWidth="1"/>
    <col min="5664" max="5664" width="20.25" customWidth="1"/>
    <col min="5665" max="5667" width="0" hidden="1" customWidth="1"/>
    <col min="5668" max="5668" width="13.5" customWidth="1"/>
    <col min="5889" max="5889" width="7.375" customWidth="1"/>
    <col min="5890" max="5890" width="7.125" customWidth="1"/>
    <col min="5891" max="5891" width="11.375" customWidth="1"/>
    <col min="5894" max="5894" width="5.5" customWidth="1"/>
    <col min="5896" max="5896" width="11.875" customWidth="1"/>
    <col min="5899" max="5899" width="0" hidden="1" customWidth="1"/>
    <col min="5900" max="5900" width="11.625" customWidth="1"/>
    <col min="5902" max="5904" width="0" hidden="1" customWidth="1"/>
    <col min="5909" max="5909" width="17.5" customWidth="1"/>
    <col min="5911" max="5911" width="0" hidden="1" customWidth="1"/>
    <col min="5912" max="5912" width="20.375" customWidth="1"/>
    <col min="5913" max="5915" width="0" hidden="1" customWidth="1"/>
    <col min="5916" max="5916" width="21.75" customWidth="1"/>
    <col min="5917" max="5919" width="0" hidden="1" customWidth="1"/>
    <col min="5920" max="5920" width="20.25" customWidth="1"/>
    <col min="5921" max="5923" width="0" hidden="1" customWidth="1"/>
    <col min="5924" max="5924" width="13.5" customWidth="1"/>
    <col min="6145" max="6145" width="7.375" customWidth="1"/>
    <col min="6146" max="6146" width="7.125" customWidth="1"/>
    <col min="6147" max="6147" width="11.375" customWidth="1"/>
    <col min="6150" max="6150" width="5.5" customWidth="1"/>
    <col min="6152" max="6152" width="11.875" customWidth="1"/>
    <col min="6155" max="6155" width="0" hidden="1" customWidth="1"/>
    <col min="6156" max="6156" width="11.625" customWidth="1"/>
    <col min="6158" max="6160" width="0" hidden="1" customWidth="1"/>
    <col min="6165" max="6165" width="17.5" customWidth="1"/>
    <col min="6167" max="6167" width="0" hidden="1" customWidth="1"/>
    <col min="6168" max="6168" width="20.375" customWidth="1"/>
    <col min="6169" max="6171" width="0" hidden="1" customWidth="1"/>
    <col min="6172" max="6172" width="21.75" customWidth="1"/>
    <col min="6173" max="6175" width="0" hidden="1" customWidth="1"/>
    <col min="6176" max="6176" width="20.25" customWidth="1"/>
    <col min="6177" max="6179" width="0" hidden="1" customWidth="1"/>
    <col min="6180" max="6180" width="13.5" customWidth="1"/>
    <col min="6401" max="6401" width="7.375" customWidth="1"/>
    <col min="6402" max="6402" width="7.125" customWidth="1"/>
    <col min="6403" max="6403" width="11.375" customWidth="1"/>
    <col min="6406" max="6406" width="5.5" customWidth="1"/>
    <col min="6408" max="6408" width="11.875" customWidth="1"/>
    <col min="6411" max="6411" width="0" hidden="1" customWidth="1"/>
    <col min="6412" max="6412" width="11.625" customWidth="1"/>
    <col min="6414" max="6416" width="0" hidden="1" customWidth="1"/>
    <col min="6421" max="6421" width="17.5" customWidth="1"/>
    <col min="6423" max="6423" width="0" hidden="1" customWidth="1"/>
    <col min="6424" max="6424" width="20.375" customWidth="1"/>
    <col min="6425" max="6427" width="0" hidden="1" customWidth="1"/>
    <col min="6428" max="6428" width="21.75" customWidth="1"/>
    <col min="6429" max="6431" width="0" hidden="1" customWidth="1"/>
    <col min="6432" max="6432" width="20.25" customWidth="1"/>
    <col min="6433" max="6435" width="0" hidden="1" customWidth="1"/>
    <col min="6436" max="6436" width="13.5" customWidth="1"/>
    <col min="6657" max="6657" width="7.375" customWidth="1"/>
    <col min="6658" max="6658" width="7.125" customWidth="1"/>
    <col min="6659" max="6659" width="11.375" customWidth="1"/>
    <col min="6662" max="6662" width="5.5" customWidth="1"/>
    <col min="6664" max="6664" width="11.875" customWidth="1"/>
    <col min="6667" max="6667" width="0" hidden="1" customWidth="1"/>
    <col min="6668" max="6668" width="11.625" customWidth="1"/>
    <col min="6670" max="6672" width="0" hidden="1" customWidth="1"/>
    <col min="6677" max="6677" width="17.5" customWidth="1"/>
    <col min="6679" max="6679" width="0" hidden="1" customWidth="1"/>
    <col min="6680" max="6680" width="20.375" customWidth="1"/>
    <col min="6681" max="6683" width="0" hidden="1" customWidth="1"/>
    <col min="6684" max="6684" width="21.75" customWidth="1"/>
    <col min="6685" max="6687" width="0" hidden="1" customWidth="1"/>
    <col min="6688" max="6688" width="20.25" customWidth="1"/>
    <col min="6689" max="6691" width="0" hidden="1" customWidth="1"/>
    <col min="6692" max="6692" width="13.5" customWidth="1"/>
    <col min="6913" max="6913" width="7.375" customWidth="1"/>
    <col min="6914" max="6914" width="7.125" customWidth="1"/>
    <col min="6915" max="6915" width="11.375" customWidth="1"/>
    <col min="6918" max="6918" width="5.5" customWidth="1"/>
    <col min="6920" max="6920" width="11.875" customWidth="1"/>
    <col min="6923" max="6923" width="0" hidden="1" customWidth="1"/>
    <col min="6924" max="6924" width="11.625" customWidth="1"/>
    <col min="6926" max="6928" width="0" hidden="1" customWidth="1"/>
    <col min="6933" max="6933" width="17.5" customWidth="1"/>
    <col min="6935" max="6935" width="0" hidden="1" customWidth="1"/>
    <col min="6936" max="6936" width="20.375" customWidth="1"/>
    <col min="6937" max="6939" width="0" hidden="1" customWidth="1"/>
    <col min="6940" max="6940" width="21.75" customWidth="1"/>
    <col min="6941" max="6943" width="0" hidden="1" customWidth="1"/>
    <col min="6944" max="6944" width="20.25" customWidth="1"/>
    <col min="6945" max="6947" width="0" hidden="1" customWidth="1"/>
    <col min="6948" max="6948" width="13.5" customWidth="1"/>
    <col min="7169" max="7169" width="7.375" customWidth="1"/>
    <col min="7170" max="7170" width="7.125" customWidth="1"/>
    <col min="7171" max="7171" width="11.375" customWidth="1"/>
    <col min="7174" max="7174" width="5.5" customWidth="1"/>
    <col min="7176" max="7176" width="11.875" customWidth="1"/>
    <col min="7179" max="7179" width="0" hidden="1" customWidth="1"/>
    <col min="7180" max="7180" width="11.625" customWidth="1"/>
    <col min="7182" max="7184" width="0" hidden="1" customWidth="1"/>
    <col min="7189" max="7189" width="17.5" customWidth="1"/>
    <col min="7191" max="7191" width="0" hidden="1" customWidth="1"/>
    <col min="7192" max="7192" width="20.375" customWidth="1"/>
    <col min="7193" max="7195" width="0" hidden="1" customWidth="1"/>
    <col min="7196" max="7196" width="21.75" customWidth="1"/>
    <col min="7197" max="7199" width="0" hidden="1" customWidth="1"/>
    <col min="7200" max="7200" width="20.25" customWidth="1"/>
    <col min="7201" max="7203" width="0" hidden="1" customWidth="1"/>
    <col min="7204" max="7204" width="13.5" customWidth="1"/>
    <col min="7425" max="7425" width="7.375" customWidth="1"/>
    <col min="7426" max="7426" width="7.125" customWidth="1"/>
    <col min="7427" max="7427" width="11.375" customWidth="1"/>
    <col min="7430" max="7430" width="5.5" customWidth="1"/>
    <col min="7432" max="7432" width="11.875" customWidth="1"/>
    <col min="7435" max="7435" width="0" hidden="1" customWidth="1"/>
    <col min="7436" max="7436" width="11.625" customWidth="1"/>
    <col min="7438" max="7440" width="0" hidden="1" customWidth="1"/>
    <col min="7445" max="7445" width="17.5" customWidth="1"/>
    <col min="7447" max="7447" width="0" hidden="1" customWidth="1"/>
    <col min="7448" max="7448" width="20.375" customWidth="1"/>
    <col min="7449" max="7451" width="0" hidden="1" customWidth="1"/>
    <col min="7452" max="7452" width="21.75" customWidth="1"/>
    <col min="7453" max="7455" width="0" hidden="1" customWidth="1"/>
    <col min="7456" max="7456" width="20.25" customWidth="1"/>
    <col min="7457" max="7459" width="0" hidden="1" customWidth="1"/>
    <col min="7460" max="7460" width="13.5" customWidth="1"/>
    <col min="7681" max="7681" width="7.375" customWidth="1"/>
    <col min="7682" max="7682" width="7.125" customWidth="1"/>
    <col min="7683" max="7683" width="11.375" customWidth="1"/>
    <col min="7686" max="7686" width="5.5" customWidth="1"/>
    <col min="7688" max="7688" width="11.875" customWidth="1"/>
    <col min="7691" max="7691" width="0" hidden="1" customWidth="1"/>
    <col min="7692" max="7692" width="11.625" customWidth="1"/>
    <col min="7694" max="7696" width="0" hidden="1" customWidth="1"/>
    <col min="7701" max="7701" width="17.5" customWidth="1"/>
    <col min="7703" max="7703" width="0" hidden="1" customWidth="1"/>
    <col min="7704" max="7704" width="20.375" customWidth="1"/>
    <col min="7705" max="7707" width="0" hidden="1" customWidth="1"/>
    <col min="7708" max="7708" width="21.75" customWidth="1"/>
    <col min="7709" max="7711" width="0" hidden="1" customWidth="1"/>
    <col min="7712" max="7712" width="20.25" customWidth="1"/>
    <col min="7713" max="7715" width="0" hidden="1" customWidth="1"/>
    <col min="7716" max="7716" width="13.5" customWidth="1"/>
    <col min="7937" max="7937" width="7.375" customWidth="1"/>
    <col min="7938" max="7938" width="7.125" customWidth="1"/>
    <col min="7939" max="7939" width="11.375" customWidth="1"/>
    <col min="7942" max="7942" width="5.5" customWidth="1"/>
    <col min="7944" max="7944" width="11.875" customWidth="1"/>
    <col min="7947" max="7947" width="0" hidden="1" customWidth="1"/>
    <col min="7948" max="7948" width="11.625" customWidth="1"/>
    <col min="7950" max="7952" width="0" hidden="1" customWidth="1"/>
    <col min="7957" max="7957" width="17.5" customWidth="1"/>
    <col min="7959" max="7959" width="0" hidden="1" customWidth="1"/>
    <col min="7960" max="7960" width="20.375" customWidth="1"/>
    <col min="7961" max="7963" width="0" hidden="1" customWidth="1"/>
    <col min="7964" max="7964" width="21.75" customWidth="1"/>
    <col min="7965" max="7967" width="0" hidden="1" customWidth="1"/>
    <col min="7968" max="7968" width="20.25" customWidth="1"/>
    <col min="7969" max="7971" width="0" hidden="1" customWidth="1"/>
    <col min="7972" max="7972" width="13.5" customWidth="1"/>
    <col min="8193" max="8193" width="7.375" customWidth="1"/>
    <col min="8194" max="8194" width="7.125" customWidth="1"/>
    <col min="8195" max="8195" width="11.375" customWidth="1"/>
    <col min="8198" max="8198" width="5.5" customWidth="1"/>
    <col min="8200" max="8200" width="11.875" customWidth="1"/>
    <col min="8203" max="8203" width="0" hidden="1" customWidth="1"/>
    <col min="8204" max="8204" width="11.625" customWidth="1"/>
    <col min="8206" max="8208" width="0" hidden="1" customWidth="1"/>
    <col min="8213" max="8213" width="17.5" customWidth="1"/>
    <col min="8215" max="8215" width="0" hidden="1" customWidth="1"/>
    <col min="8216" max="8216" width="20.375" customWidth="1"/>
    <col min="8217" max="8219" width="0" hidden="1" customWidth="1"/>
    <col min="8220" max="8220" width="21.75" customWidth="1"/>
    <col min="8221" max="8223" width="0" hidden="1" customWidth="1"/>
    <col min="8224" max="8224" width="20.25" customWidth="1"/>
    <col min="8225" max="8227" width="0" hidden="1" customWidth="1"/>
    <col min="8228" max="8228" width="13.5" customWidth="1"/>
    <col min="8449" max="8449" width="7.375" customWidth="1"/>
    <col min="8450" max="8450" width="7.125" customWidth="1"/>
    <col min="8451" max="8451" width="11.375" customWidth="1"/>
    <col min="8454" max="8454" width="5.5" customWidth="1"/>
    <col min="8456" max="8456" width="11.875" customWidth="1"/>
    <col min="8459" max="8459" width="0" hidden="1" customWidth="1"/>
    <col min="8460" max="8460" width="11.625" customWidth="1"/>
    <col min="8462" max="8464" width="0" hidden="1" customWidth="1"/>
    <col min="8469" max="8469" width="17.5" customWidth="1"/>
    <col min="8471" max="8471" width="0" hidden="1" customWidth="1"/>
    <col min="8472" max="8472" width="20.375" customWidth="1"/>
    <col min="8473" max="8475" width="0" hidden="1" customWidth="1"/>
    <col min="8476" max="8476" width="21.75" customWidth="1"/>
    <col min="8477" max="8479" width="0" hidden="1" customWidth="1"/>
    <col min="8480" max="8480" width="20.25" customWidth="1"/>
    <col min="8481" max="8483" width="0" hidden="1" customWidth="1"/>
    <col min="8484" max="8484" width="13.5" customWidth="1"/>
    <col min="8705" max="8705" width="7.375" customWidth="1"/>
    <col min="8706" max="8706" width="7.125" customWidth="1"/>
    <col min="8707" max="8707" width="11.375" customWidth="1"/>
    <col min="8710" max="8710" width="5.5" customWidth="1"/>
    <col min="8712" max="8712" width="11.875" customWidth="1"/>
    <col min="8715" max="8715" width="0" hidden="1" customWidth="1"/>
    <col min="8716" max="8716" width="11.625" customWidth="1"/>
    <col min="8718" max="8720" width="0" hidden="1" customWidth="1"/>
    <col min="8725" max="8725" width="17.5" customWidth="1"/>
    <col min="8727" max="8727" width="0" hidden="1" customWidth="1"/>
    <col min="8728" max="8728" width="20.375" customWidth="1"/>
    <col min="8729" max="8731" width="0" hidden="1" customWidth="1"/>
    <col min="8732" max="8732" width="21.75" customWidth="1"/>
    <col min="8733" max="8735" width="0" hidden="1" customWidth="1"/>
    <col min="8736" max="8736" width="20.25" customWidth="1"/>
    <col min="8737" max="8739" width="0" hidden="1" customWidth="1"/>
    <col min="8740" max="8740" width="13.5" customWidth="1"/>
    <col min="8961" max="8961" width="7.375" customWidth="1"/>
    <col min="8962" max="8962" width="7.125" customWidth="1"/>
    <col min="8963" max="8963" width="11.375" customWidth="1"/>
    <col min="8966" max="8966" width="5.5" customWidth="1"/>
    <col min="8968" max="8968" width="11.875" customWidth="1"/>
    <col min="8971" max="8971" width="0" hidden="1" customWidth="1"/>
    <col min="8972" max="8972" width="11.625" customWidth="1"/>
    <col min="8974" max="8976" width="0" hidden="1" customWidth="1"/>
    <col min="8981" max="8981" width="17.5" customWidth="1"/>
    <col min="8983" max="8983" width="0" hidden="1" customWidth="1"/>
    <col min="8984" max="8984" width="20.375" customWidth="1"/>
    <col min="8985" max="8987" width="0" hidden="1" customWidth="1"/>
    <col min="8988" max="8988" width="21.75" customWidth="1"/>
    <col min="8989" max="8991" width="0" hidden="1" customWidth="1"/>
    <col min="8992" max="8992" width="20.25" customWidth="1"/>
    <col min="8993" max="8995" width="0" hidden="1" customWidth="1"/>
    <col min="8996" max="8996" width="13.5" customWidth="1"/>
    <col min="9217" max="9217" width="7.375" customWidth="1"/>
    <col min="9218" max="9218" width="7.125" customWidth="1"/>
    <col min="9219" max="9219" width="11.375" customWidth="1"/>
    <col min="9222" max="9222" width="5.5" customWidth="1"/>
    <col min="9224" max="9224" width="11.875" customWidth="1"/>
    <col min="9227" max="9227" width="0" hidden="1" customWidth="1"/>
    <col min="9228" max="9228" width="11.625" customWidth="1"/>
    <col min="9230" max="9232" width="0" hidden="1" customWidth="1"/>
    <col min="9237" max="9237" width="17.5" customWidth="1"/>
    <col min="9239" max="9239" width="0" hidden="1" customWidth="1"/>
    <col min="9240" max="9240" width="20.375" customWidth="1"/>
    <col min="9241" max="9243" width="0" hidden="1" customWidth="1"/>
    <col min="9244" max="9244" width="21.75" customWidth="1"/>
    <col min="9245" max="9247" width="0" hidden="1" customWidth="1"/>
    <col min="9248" max="9248" width="20.25" customWidth="1"/>
    <col min="9249" max="9251" width="0" hidden="1" customWidth="1"/>
    <col min="9252" max="9252" width="13.5" customWidth="1"/>
    <col min="9473" max="9473" width="7.375" customWidth="1"/>
    <col min="9474" max="9474" width="7.125" customWidth="1"/>
    <col min="9475" max="9475" width="11.375" customWidth="1"/>
    <col min="9478" max="9478" width="5.5" customWidth="1"/>
    <col min="9480" max="9480" width="11.875" customWidth="1"/>
    <col min="9483" max="9483" width="0" hidden="1" customWidth="1"/>
    <col min="9484" max="9484" width="11.625" customWidth="1"/>
    <col min="9486" max="9488" width="0" hidden="1" customWidth="1"/>
    <col min="9493" max="9493" width="17.5" customWidth="1"/>
    <col min="9495" max="9495" width="0" hidden="1" customWidth="1"/>
    <col min="9496" max="9496" width="20.375" customWidth="1"/>
    <col min="9497" max="9499" width="0" hidden="1" customWidth="1"/>
    <col min="9500" max="9500" width="21.75" customWidth="1"/>
    <col min="9501" max="9503" width="0" hidden="1" customWidth="1"/>
    <col min="9504" max="9504" width="20.25" customWidth="1"/>
    <col min="9505" max="9507" width="0" hidden="1" customWidth="1"/>
    <col min="9508" max="9508" width="13.5" customWidth="1"/>
    <col min="9729" max="9729" width="7.375" customWidth="1"/>
    <col min="9730" max="9730" width="7.125" customWidth="1"/>
    <col min="9731" max="9731" width="11.375" customWidth="1"/>
    <col min="9734" max="9734" width="5.5" customWidth="1"/>
    <col min="9736" max="9736" width="11.875" customWidth="1"/>
    <col min="9739" max="9739" width="0" hidden="1" customWidth="1"/>
    <col min="9740" max="9740" width="11.625" customWidth="1"/>
    <col min="9742" max="9744" width="0" hidden="1" customWidth="1"/>
    <col min="9749" max="9749" width="17.5" customWidth="1"/>
    <col min="9751" max="9751" width="0" hidden="1" customWidth="1"/>
    <col min="9752" max="9752" width="20.375" customWidth="1"/>
    <col min="9753" max="9755" width="0" hidden="1" customWidth="1"/>
    <col min="9756" max="9756" width="21.75" customWidth="1"/>
    <col min="9757" max="9759" width="0" hidden="1" customWidth="1"/>
    <col min="9760" max="9760" width="20.25" customWidth="1"/>
    <col min="9761" max="9763" width="0" hidden="1" customWidth="1"/>
    <col min="9764" max="9764" width="13.5" customWidth="1"/>
    <col min="9985" max="9985" width="7.375" customWidth="1"/>
    <col min="9986" max="9986" width="7.125" customWidth="1"/>
    <col min="9987" max="9987" width="11.375" customWidth="1"/>
    <col min="9990" max="9990" width="5.5" customWidth="1"/>
    <col min="9992" max="9992" width="11.875" customWidth="1"/>
    <col min="9995" max="9995" width="0" hidden="1" customWidth="1"/>
    <col min="9996" max="9996" width="11.625" customWidth="1"/>
    <col min="9998" max="10000" width="0" hidden="1" customWidth="1"/>
    <col min="10005" max="10005" width="17.5" customWidth="1"/>
    <col min="10007" max="10007" width="0" hidden="1" customWidth="1"/>
    <col min="10008" max="10008" width="20.375" customWidth="1"/>
    <col min="10009" max="10011" width="0" hidden="1" customWidth="1"/>
    <col min="10012" max="10012" width="21.75" customWidth="1"/>
    <col min="10013" max="10015" width="0" hidden="1" customWidth="1"/>
    <col min="10016" max="10016" width="20.25" customWidth="1"/>
    <col min="10017" max="10019" width="0" hidden="1" customWidth="1"/>
    <col min="10020" max="10020" width="13.5" customWidth="1"/>
    <col min="10241" max="10241" width="7.375" customWidth="1"/>
    <col min="10242" max="10242" width="7.125" customWidth="1"/>
    <col min="10243" max="10243" width="11.375" customWidth="1"/>
    <col min="10246" max="10246" width="5.5" customWidth="1"/>
    <col min="10248" max="10248" width="11.875" customWidth="1"/>
    <col min="10251" max="10251" width="0" hidden="1" customWidth="1"/>
    <col min="10252" max="10252" width="11.625" customWidth="1"/>
    <col min="10254" max="10256" width="0" hidden="1" customWidth="1"/>
    <col min="10261" max="10261" width="17.5" customWidth="1"/>
    <col min="10263" max="10263" width="0" hidden="1" customWidth="1"/>
    <col min="10264" max="10264" width="20.375" customWidth="1"/>
    <col min="10265" max="10267" width="0" hidden="1" customWidth="1"/>
    <col min="10268" max="10268" width="21.75" customWidth="1"/>
    <col min="10269" max="10271" width="0" hidden="1" customWidth="1"/>
    <col min="10272" max="10272" width="20.25" customWidth="1"/>
    <col min="10273" max="10275" width="0" hidden="1" customWidth="1"/>
    <col min="10276" max="10276" width="13.5" customWidth="1"/>
    <col min="10497" max="10497" width="7.375" customWidth="1"/>
    <col min="10498" max="10498" width="7.125" customWidth="1"/>
    <col min="10499" max="10499" width="11.375" customWidth="1"/>
    <col min="10502" max="10502" width="5.5" customWidth="1"/>
    <col min="10504" max="10504" width="11.875" customWidth="1"/>
    <col min="10507" max="10507" width="0" hidden="1" customWidth="1"/>
    <col min="10508" max="10508" width="11.625" customWidth="1"/>
    <col min="10510" max="10512" width="0" hidden="1" customWidth="1"/>
    <col min="10517" max="10517" width="17.5" customWidth="1"/>
    <col min="10519" max="10519" width="0" hidden="1" customWidth="1"/>
    <col min="10520" max="10520" width="20.375" customWidth="1"/>
    <col min="10521" max="10523" width="0" hidden="1" customWidth="1"/>
    <col min="10524" max="10524" width="21.75" customWidth="1"/>
    <col min="10525" max="10527" width="0" hidden="1" customWidth="1"/>
    <col min="10528" max="10528" width="20.25" customWidth="1"/>
    <col min="10529" max="10531" width="0" hidden="1" customWidth="1"/>
    <col min="10532" max="10532" width="13.5" customWidth="1"/>
    <col min="10753" max="10753" width="7.375" customWidth="1"/>
    <col min="10754" max="10754" width="7.125" customWidth="1"/>
    <col min="10755" max="10755" width="11.375" customWidth="1"/>
    <col min="10758" max="10758" width="5.5" customWidth="1"/>
    <col min="10760" max="10760" width="11.875" customWidth="1"/>
    <col min="10763" max="10763" width="0" hidden="1" customWidth="1"/>
    <col min="10764" max="10764" width="11.625" customWidth="1"/>
    <col min="10766" max="10768" width="0" hidden="1" customWidth="1"/>
    <col min="10773" max="10773" width="17.5" customWidth="1"/>
    <col min="10775" max="10775" width="0" hidden="1" customWidth="1"/>
    <col min="10776" max="10776" width="20.375" customWidth="1"/>
    <col min="10777" max="10779" width="0" hidden="1" customWidth="1"/>
    <col min="10780" max="10780" width="21.75" customWidth="1"/>
    <col min="10781" max="10783" width="0" hidden="1" customWidth="1"/>
    <col min="10784" max="10784" width="20.25" customWidth="1"/>
    <col min="10785" max="10787" width="0" hidden="1" customWidth="1"/>
    <col min="10788" max="10788" width="13.5" customWidth="1"/>
    <col min="11009" max="11009" width="7.375" customWidth="1"/>
    <col min="11010" max="11010" width="7.125" customWidth="1"/>
    <col min="11011" max="11011" width="11.375" customWidth="1"/>
    <col min="11014" max="11014" width="5.5" customWidth="1"/>
    <col min="11016" max="11016" width="11.875" customWidth="1"/>
    <col min="11019" max="11019" width="0" hidden="1" customWidth="1"/>
    <col min="11020" max="11020" width="11.625" customWidth="1"/>
    <col min="11022" max="11024" width="0" hidden="1" customWidth="1"/>
    <col min="11029" max="11029" width="17.5" customWidth="1"/>
    <col min="11031" max="11031" width="0" hidden="1" customWidth="1"/>
    <col min="11032" max="11032" width="20.375" customWidth="1"/>
    <col min="11033" max="11035" width="0" hidden="1" customWidth="1"/>
    <col min="11036" max="11036" width="21.75" customWidth="1"/>
    <col min="11037" max="11039" width="0" hidden="1" customWidth="1"/>
    <col min="11040" max="11040" width="20.25" customWidth="1"/>
    <col min="11041" max="11043" width="0" hidden="1" customWidth="1"/>
    <col min="11044" max="11044" width="13.5" customWidth="1"/>
    <col min="11265" max="11265" width="7.375" customWidth="1"/>
    <col min="11266" max="11266" width="7.125" customWidth="1"/>
    <col min="11267" max="11267" width="11.375" customWidth="1"/>
    <col min="11270" max="11270" width="5.5" customWidth="1"/>
    <col min="11272" max="11272" width="11.875" customWidth="1"/>
    <col min="11275" max="11275" width="0" hidden="1" customWidth="1"/>
    <col min="11276" max="11276" width="11.625" customWidth="1"/>
    <col min="11278" max="11280" width="0" hidden="1" customWidth="1"/>
    <col min="11285" max="11285" width="17.5" customWidth="1"/>
    <col min="11287" max="11287" width="0" hidden="1" customWidth="1"/>
    <col min="11288" max="11288" width="20.375" customWidth="1"/>
    <col min="11289" max="11291" width="0" hidden="1" customWidth="1"/>
    <col min="11292" max="11292" width="21.75" customWidth="1"/>
    <col min="11293" max="11295" width="0" hidden="1" customWidth="1"/>
    <col min="11296" max="11296" width="20.25" customWidth="1"/>
    <col min="11297" max="11299" width="0" hidden="1" customWidth="1"/>
    <col min="11300" max="11300" width="13.5" customWidth="1"/>
    <col min="11521" max="11521" width="7.375" customWidth="1"/>
    <col min="11522" max="11522" width="7.125" customWidth="1"/>
    <col min="11523" max="11523" width="11.375" customWidth="1"/>
    <col min="11526" max="11526" width="5.5" customWidth="1"/>
    <col min="11528" max="11528" width="11.875" customWidth="1"/>
    <col min="11531" max="11531" width="0" hidden="1" customWidth="1"/>
    <col min="11532" max="11532" width="11.625" customWidth="1"/>
    <col min="11534" max="11536" width="0" hidden="1" customWidth="1"/>
    <col min="11541" max="11541" width="17.5" customWidth="1"/>
    <col min="11543" max="11543" width="0" hidden="1" customWidth="1"/>
    <col min="11544" max="11544" width="20.375" customWidth="1"/>
    <col min="11545" max="11547" width="0" hidden="1" customWidth="1"/>
    <col min="11548" max="11548" width="21.75" customWidth="1"/>
    <col min="11549" max="11551" width="0" hidden="1" customWidth="1"/>
    <col min="11552" max="11552" width="20.25" customWidth="1"/>
    <col min="11553" max="11555" width="0" hidden="1" customWidth="1"/>
    <col min="11556" max="11556" width="13.5" customWidth="1"/>
    <col min="11777" max="11777" width="7.375" customWidth="1"/>
    <col min="11778" max="11778" width="7.125" customWidth="1"/>
    <col min="11779" max="11779" width="11.375" customWidth="1"/>
    <col min="11782" max="11782" width="5.5" customWidth="1"/>
    <col min="11784" max="11784" width="11.875" customWidth="1"/>
    <col min="11787" max="11787" width="0" hidden="1" customWidth="1"/>
    <col min="11788" max="11788" width="11.625" customWidth="1"/>
    <col min="11790" max="11792" width="0" hidden="1" customWidth="1"/>
    <col min="11797" max="11797" width="17.5" customWidth="1"/>
    <col min="11799" max="11799" width="0" hidden="1" customWidth="1"/>
    <col min="11800" max="11800" width="20.375" customWidth="1"/>
    <col min="11801" max="11803" width="0" hidden="1" customWidth="1"/>
    <col min="11804" max="11804" width="21.75" customWidth="1"/>
    <col min="11805" max="11807" width="0" hidden="1" customWidth="1"/>
    <col min="11808" max="11808" width="20.25" customWidth="1"/>
    <col min="11809" max="11811" width="0" hidden="1" customWidth="1"/>
    <col min="11812" max="11812" width="13.5" customWidth="1"/>
    <col min="12033" max="12033" width="7.375" customWidth="1"/>
    <col min="12034" max="12034" width="7.125" customWidth="1"/>
    <col min="12035" max="12035" width="11.375" customWidth="1"/>
    <col min="12038" max="12038" width="5.5" customWidth="1"/>
    <col min="12040" max="12040" width="11.875" customWidth="1"/>
    <col min="12043" max="12043" width="0" hidden="1" customWidth="1"/>
    <col min="12044" max="12044" width="11.625" customWidth="1"/>
    <col min="12046" max="12048" width="0" hidden="1" customWidth="1"/>
    <col min="12053" max="12053" width="17.5" customWidth="1"/>
    <col min="12055" max="12055" width="0" hidden="1" customWidth="1"/>
    <col min="12056" max="12056" width="20.375" customWidth="1"/>
    <col min="12057" max="12059" width="0" hidden="1" customWidth="1"/>
    <col min="12060" max="12060" width="21.75" customWidth="1"/>
    <col min="12061" max="12063" width="0" hidden="1" customWidth="1"/>
    <col min="12064" max="12064" width="20.25" customWidth="1"/>
    <col min="12065" max="12067" width="0" hidden="1" customWidth="1"/>
    <col min="12068" max="12068" width="13.5" customWidth="1"/>
    <col min="12289" max="12289" width="7.375" customWidth="1"/>
    <col min="12290" max="12290" width="7.125" customWidth="1"/>
    <col min="12291" max="12291" width="11.375" customWidth="1"/>
    <col min="12294" max="12294" width="5.5" customWidth="1"/>
    <col min="12296" max="12296" width="11.875" customWidth="1"/>
    <col min="12299" max="12299" width="0" hidden="1" customWidth="1"/>
    <col min="12300" max="12300" width="11.625" customWidth="1"/>
    <col min="12302" max="12304" width="0" hidden="1" customWidth="1"/>
    <col min="12309" max="12309" width="17.5" customWidth="1"/>
    <col min="12311" max="12311" width="0" hidden="1" customWidth="1"/>
    <col min="12312" max="12312" width="20.375" customWidth="1"/>
    <col min="12313" max="12315" width="0" hidden="1" customWidth="1"/>
    <col min="12316" max="12316" width="21.75" customWidth="1"/>
    <col min="12317" max="12319" width="0" hidden="1" customWidth="1"/>
    <col min="12320" max="12320" width="20.25" customWidth="1"/>
    <col min="12321" max="12323" width="0" hidden="1" customWidth="1"/>
    <col min="12324" max="12324" width="13.5" customWidth="1"/>
    <col min="12545" max="12545" width="7.375" customWidth="1"/>
    <col min="12546" max="12546" width="7.125" customWidth="1"/>
    <col min="12547" max="12547" width="11.375" customWidth="1"/>
    <col min="12550" max="12550" width="5.5" customWidth="1"/>
    <col min="12552" max="12552" width="11.875" customWidth="1"/>
    <col min="12555" max="12555" width="0" hidden="1" customWidth="1"/>
    <col min="12556" max="12556" width="11.625" customWidth="1"/>
    <col min="12558" max="12560" width="0" hidden="1" customWidth="1"/>
    <col min="12565" max="12565" width="17.5" customWidth="1"/>
    <col min="12567" max="12567" width="0" hidden="1" customWidth="1"/>
    <col min="12568" max="12568" width="20.375" customWidth="1"/>
    <col min="12569" max="12571" width="0" hidden="1" customWidth="1"/>
    <col min="12572" max="12572" width="21.75" customWidth="1"/>
    <col min="12573" max="12575" width="0" hidden="1" customWidth="1"/>
    <col min="12576" max="12576" width="20.25" customWidth="1"/>
    <col min="12577" max="12579" width="0" hidden="1" customWidth="1"/>
    <col min="12580" max="12580" width="13.5" customWidth="1"/>
    <col min="12801" max="12801" width="7.375" customWidth="1"/>
    <col min="12802" max="12802" width="7.125" customWidth="1"/>
    <col min="12803" max="12803" width="11.375" customWidth="1"/>
    <col min="12806" max="12806" width="5.5" customWidth="1"/>
    <col min="12808" max="12808" width="11.875" customWidth="1"/>
    <col min="12811" max="12811" width="0" hidden="1" customWidth="1"/>
    <col min="12812" max="12812" width="11.625" customWidth="1"/>
    <col min="12814" max="12816" width="0" hidden="1" customWidth="1"/>
    <col min="12821" max="12821" width="17.5" customWidth="1"/>
    <col min="12823" max="12823" width="0" hidden="1" customWidth="1"/>
    <col min="12824" max="12824" width="20.375" customWidth="1"/>
    <col min="12825" max="12827" width="0" hidden="1" customWidth="1"/>
    <col min="12828" max="12828" width="21.75" customWidth="1"/>
    <col min="12829" max="12831" width="0" hidden="1" customWidth="1"/>
    <col min="12832" max="12832" width="20.25" customWidth="1"/>
    <col min="12833" max="12835" width="0" hidden="1" customWidth="1"/>
    <col min="12836" max="12836" width="13.5" customWidth="1"/>
    <col min="13057" max="13057" width="7.375" customWidth="1"/>
    <col min="13058" max="13058" width="7.125" customWidth="1"/>
    <col min="13059" max="13059" width="11.375" customWidth="1"/>
    <col min="13062" max="13062" width="5.5" customWidth="1"/>
    <col min="13064" max="13064" width="11.875" customWidth="1"/>
    <col min="13067" max="13067" width="0" hidden="1" customWidth="1"/>
    <col min="13068" max="13068" width="11.625" customWidth="1"/>
    <col min="13070" max="13072" width="0" hidden="1" customWidth="1"/>
    <col min="13077" max="13077" width="17.5" customWidth="1"/>
    <col min="13079" max="13079" width="0" hidden="1" customWidth="1"/>
    <col min="13080" max="13080" width="20.375" customWidth="1"/>
    <col min="13081" max="13083" width="0" hidden="1" customWidth="1"/>
    <col min="13084" max="13084" width="21.75" customWidth="1"/>
    <col min="13085" max="13087" width="0" hidden="1" customWidth="1"/>
    <col min="13088" max="13088" width="20.25" customWidth="1"/>
    <col min="13089" max="13091" width="0" hidden="1" customWidth="1"/>
    <col min="13092" max="13092" width="13.5" customWidth="1"/>
    <col min="13313" max="13313" width="7.375" customWidth="1"/>
    <col min="13314" max="13314" width="7.125" customWidth="1"/>
    <col min="13315" max="13315" width="11.375" customWidth="1"/>
    <col min="13318" max="13318" width="5.5" customWidth="1"/>
    <col min="13320" max="13320" width="11.875" customWidth="1"/>
    <col min="13323" max="13323" width="0" hidden="1" customWidth="1"/>
    <col min="13324" max="13324" width="11.625" customWidth="1"/>
    <col min="13326" max="13328" width="0" hidden="1" customWidth="1"/>
    <col min="13333" max="13333" width="17.5" customWidth="1"/>
    <col min="13335" max="13335" width="0" hidden="1" customWidth="1"/>
    <col min="13336" max="13336" width="20.375" customWidth="1"/>
    <col min="13337" max="13339" width="0" hidden="1" customWidth="1"/>
    <col min="13340" max="13340" width="21.75" customWidth="1"/>
    <col min="13341" max="13343" width="0" hidden="1" customWidth="1"/>
    <col min="13344" max="13344" width="20.25" customWidth="1"/>
    <col min="13345" max="13347" width="0" hidden="1" customWidth="1"/>
    <col min="13348" max="13348" width="13.5" customWidth="1"/>
    <col min="13569" max="13569" width="7.375" customWidth="1"/>
    <col min="13570" max="13570" width="7.125" customWidth="1"/>
    <col min="13571" max="13571" width="11.375" customWidth="1"/>
    <col min="13574" max="13574" width="5.5" customWidth="1"/>
    <col min="13576" max="13576" width="11.875" customWidth="1"/>
    <col min="13579" max="13579" width="0" hidden="1" customWidth="1"/>
    <col min="13580" max="13580" width="11.625" customWidth="1"/>
    <col min="13582" max="13584" width="0" hidden="1" customWidth="1"/>
    <col min="13589" max="13589" width="17.5" customWidth="1"/>
    <col min="13591" max="13591" width="0" hidden="1" customWidth="1"/>
    <col min="13592" max="13592" width="20.375" customWidth="1"/>
    <col min="13593" max="13595" width="0" hidden="1" customWidth="1"/>
    <col min="13596" max="13596" width="21.75" customWidth="1"/>
    <col min="13597" max="13599" width="0" hidden="1" customWidth="1"/>
    <col min="13600" max="13600" width="20.25" customWidth="1"/>
    <col min="13601" max="13603" width="0" hidden="1" customWidth="1"/>
    <col min="13604" max="13604" width="13.5" customWidth="1"/>
    <col min="13825" max="13825" width="7.375" customWidth="1"/>
    <col min="13826" max="13826" width="7.125" customWidth="1"/>
    <col min="13827" max="13827" width="11.375" customWidth="1"/>
    <col min="13830" max="13830" width="5.5" customWidth="1"/>
    <col min="13832" max="13832" width="11.875" customWidth="1"/>
    <col min="13835" max="13835" width="0" hidden="1" customWidth="1"/>
    <col min="13836" max="13836" width="11.625" customWidth="1"/>
    <col min="13838" max="13840" width="0" hidden="1" customWidth="1"/>
    <col min="13845" max="13845" width="17.5" customWidth="1"/>
    <col min="13847" max="13847" width="0" hidden="1" customWidth="1"/>
    <col min="13848" max="13848" width="20.375" customWidth="1"/>
    <col min="13849" max="13851" width="0" hidden="1" customWidth="1"/>
    <col min="13852" max="13852" width="21.75" customWidth="1"/>
    <col min="13853" max="13855" width="0" hidden="1" customWidth="1"/>
    <col min="13856" max="13856" width="20.25" customWidth="1"/>
    <col min="13857" max="13859" width="0" hidden="1" customWidth="1"/>
    <col min="13860" max="13860" width="13.5" customWidth="1"/>
    <col min="14081" max="14081" width="7.375" customWidth="1"/>
    <col min="14082" max="14082" width="7.125" customWidth="1"/>
    <col min="14083" max="14083" width="11.375" customWidth="1"/>
    <col min="14086" max="14086" width="5.5" customWidth="1"/>
    <col min="14088" max="14088" width="11.875" customWidth="1"/>
    <col min="14091" max="14091" width="0" hidden="1" customWidth="1"/>
    <col min="14092" max="14092" width="11.625" customWidth="1"/>
    <col min="14094" max="14096" width="0" hidden="1" customWidth="1"/>
    <col min="14101" max="14101" width="17.5" customWidth="1"/>
    <col min="14103" max="14103" width="0" hidden="1" customWidth="1"/>
    <col min="14104" max="14104" width="20.375" customWidth="1"/>
    <col min="14105" max="14107" width="0" hidden="1" customWidth="1"/>
    <col min="14108" max="14108" width="21.75" customWidth="1"/>
    <col min="14109" max="14111" width="0" hidden="1" customWidth="1"/>
    <col min="14112" max="14112" width="20.25" customWidth="1"/>
    <col min="14113" max="14115" width="0" hidden="1" customWidth="1"/>
    <col min="14116" max="14116" width="13.5" customWidth="1"/>
    <col min="14337" max="14337" width="7.375" customWidth="1"/>
    <col min="14338" max="14338" width="7.125" customWidth="1"/>
    <col min="14339" max="14339" width="11.375" customWidth="1"/>
    <col min="14342" max="14342" width="5.5" customWidth="1"/>
    <col min="14344" max="14344" width="11.875" customWidth="1"/>
    <col min="14347" max="14347" width="0" hidden="1" customWidth="1"/>
    <col min="14348" max="14348" width="11.625" customWidth="1"/>
    <col min="14350" max="14352" width="0" hidden="1" customWidth="1"/>
    <col min="14357" max="14357" width="17.5" customWidth="1"/>
    <col min="14359" max="14359" width="0" hidden="1" customWidth="1"/>
    <col min="14360" max="14360" width="20.375" customWidth="1"/>
    <col min="14361" max="14363" width="0" hidden="1" customWidth="1"/>
    <col min="14364" max="14364" width="21.75" customWidth="1"/>
    <col min="14365" max="14367" width="0" hidden="1" customWidth="1"/>
    <col min="14368" max="14368" width="20.25" customWidth="1"/>
    <col min="14369" max="14371" width="0" hidden="1" customWidth="1"/>
    <col min="14372" max="14372" width="13.5" customWidth="1"/>
    <col min="14593" max="14593" width="7.375" customWidth="1"/>
    <col min="14594" max="14594" width="7.125" customWidth="1"/>
    <col min="14595" max="14595" width="11.375" customWidth="1"/>
    <col min="14598" max="14598" width="5.5" customWidth="1"/>
    <col min="14600" max="14600" width="11.875" customWidth="1"/>
    <col min="14603" max="14603" width="0" hidden="1" customWidth="1"/>
    <col min="14604" max="14604" width="11.625" customWidth="1"/>
    <col min="14606" max="14608" width="0" hidden="1" customWidth="1"/>
    <col min="14613" max="14613" width="17.5" customWidth="1"/>
    <col min="14615" max="14615" width="0" hidden="1" customWidth="1"/>
    <col min="14616" max="14616" width="20.375" customWidth="1"/>
    <col min="14617" max="14619" width="0" hidden="1" customWidth="1"/>
    <col min="14620" max="14620" width="21.75" customWidth="1"/>
    <col min="14621" max="14623" width="0" hidden="1" customWidth="1"/>
    <col min="14624" max="14624" width="20.25" customWidth="1"/>
    <col min="14625" max="14627" width="0" hidden="1" customWidth="1"/>
    <col min="14628" max="14628" width="13.5" customWidth="1"/>
    <col min="14849" max="14849" width="7.375" customWidth="1"/>
    <col min="14850" max="14850" width="7.125" customWidth="1"/>
    <col min="14851" max="14851" width="11.375" customWidth="1"/>
    <col min="14854" max="14854" width="5.5" customWidth="1"/>
    <col min="14856" max="14856" width="11.875" customWidth="1"/>
    <col min="14859" max="14859" width="0" hidden="1" customWidth="1"/>
    <col min="14860" max="14860" width="11.625" customWidth="1"/>
    <col min="14862" max="14864" width="0" hidden="1" customWidth="1"/>
    <col min="14869" max="14869" width="17.5" customWidth="1"/>
    <col min="14871" max="14871" width="0" hidden="1" customWidth="1"/>
    <col min="14872" max="14872" width="20.375" customWidth="1"/>
    <col min="14873" max="14875" width="0" hidden="1" customWidth="1"/>
    <col min="14876" max="14876" width="21.75" customWidth="1"/>
    <col min="14877" max="14879" width="0" hidden="1" customWidth="1"/>
    <col min="14880" max="14880" width="20.25" customWidth="1"/>
    <col min="14881" max="14883" width="0" hidden="1" customWidth="1"/>
    <col min="14884" max="14884" width="13.5" customWidth="1"/>
    <col min="15105" max="15105" width="7.375" customWidth="1"/>
    <col min="15106" max="15106" width="7.125" customWidth="1"/>
    <col min="15107" max="15107" width="11.375" customWidth="1"/>
    <col min="15110" max="15110" width="5.5" customWidth="1"/>
    <col min="15112" max="15112" width="11.875" customWidth="1"/>
    <col min="15115" max="15115" width="0" hidden="1" customWidth="1"/>
    <col min="15116" max="15116" width="11.625" customWidth="1"/>
    <col min="15118" max="15120" width="0" hidden="1" customWidth="1"/>
    <col min="15125" max="15125" width="17.5" customWidth="1"/>
    <col min="15127" max="15127" width="0" hidden="1" customWidth="1"/>
    <col min="15128" max="15128" width="20.375" customWidth="1"/>
    <col min="15129" max="15131" width="0" hidden="1" customWidth="1"/>
    <col min="15132" max="15132" width="21.75" customWidth="1"/>
    <col min="15133" max="15135" width="0" hidden="1" customWidth="1"/>
    <col min="15136" max="15136" width="20.25" customWidth="1"/>
    <col min="15137" max="15139" width="0" hidden="1" customWidth="1"/>
    <col min="15140" max="15140" width="13.5" customWidth="1"/>
    <col min="15361" max="15361" width="7.375" customWidth="1"/>
    <col min="15362" max="15362" width="7.125" customWidth="1"/>
    <col min="15363" max="15363" width="11.375" customWidth="1"/>
    <col min="15366" max="15366" width="5.5" customWidth="1"/>
    <col min="15368" max="15368" width="11.875" customWidth="1"/>
    <col min="15371" max="15371" width="0" hidden="1" customWidth="1"/>
    <col min="15372" max="15372" width="11.625" customWidth="1"/>
    <col min="15374" max="15376" width="0" hidden="1" customWidth="1"/>
    <col min="15381" max="15381" width="17.5" customWidth="1"/>
    <col min="15383" max="15383" width="0" hidden="1" customWidth="1"/>
    <col min="15384" max="15384" width="20.375" customWidth="1"/>
    <col min="15385" max="15387" width="0" hidden="1" customWidth="1"/>
    <col min="15388" max="15388" width="21.75" customWidth="1"/>
    <col min="15389" max="15391" width="0" hidden="1" customWidth="1"/>
    <col min="15392" max="15392" width="20.25" customWidth="1"/>
    <col min="15393" max="15395" width="0" hidden="1" customWidth="1"/>
    <col min="15396" max="15396" width="13.5" customWidth="1"/>
    <col min="15617" max="15617" width="7.375" customWidth="1"/>
    <col min="15618" max="15618" width="7.125" customWidth="1"/>
    <col min="15619" max="15619" width="11.375" customWidth="1"/>
    <col min="15622" max="15622" width="5.5" customWidth="1"/>
    <col min="15624" max="15624" width="11.875" customWidth="1"/>
    <col min="15627" max="15627" width="0" hidden="1" customWidth="1"/>
    <col min="15628" max="15628" width="11.625" customWidth="1"/>
    <col min="15630" max="15632" width="0" hidden="1" customWidth="1"/>
    <col min="15637" max="15637" width="17.5" customWidth="1"/>
    <col min="15639" max="15639" width="0" hidden="1" customWidth="1"/>
    <col min="15640" max="15640" width="20.375" customWidth="1"/>
    <col min="15641" max="15643" width="0" hidden="1" customWidth="1"/>
    <col min="15644" max="15644" width="21.75" customWidth="1"/>
    <col min="15645" max="15647" width="0" hidden="1" customWidth="1"/>
    <col min="15648" max="15648" width="20.25" customWidth="1"/>
    <col min="15649" max="15651" width="0" hidden="1" customWidth="1"/>
    <col min="15652" max="15652" width="13.5" customWidth="1"/>
    <col min="15873" max="15873" width="7.375" customWidth="1"/>
    <col min="15874" max="15874" width="7.125" customWidth="1"/>
    <col min="15875" max="15875" width="11.375" customWidth="1"/>
    <col min="15878" max="15878" width="5.5" customWidth="1"/>
    <col min="15880" max="15880" width="11.875" customWidth="1"/>
    <col min="15883" max="15883" width="0" hidden="1" customWidth="1"/>
    <col min="15884" max="15884" width="11.625" customWidth="1"/>
    <col min="15886" max="15888" width="0" hidden="1" customWidth="1"/>
    <col min="15893" max="15893" width="17.5" customWidth="1"/>
    <col min="15895" max="15895" width="0" hidden="1" customWidth="1"/>
    <col min="15896" max="15896" width="20.375" customWidth="1"/>
    <col min="15897" max="15899" width="0" hidden="1" customWidth="1"/>
    <col min="15900" max="15900" width="21.75" customWidth="1"/>
    <col min="15901" max="15903" width="0" hidden="1" customWidth="1"/>
    <col min="15904" max="15904" width="20.25" customWidth="1"/>
    <col min="15905" max="15907" width="0" hidden="1" customWidth="1"/>
    <col min="15908" max="15908" width="13.5" customWidth="1"/>
    <col min="16129" max="16129" width="7.375" customWidth="1"/>
    <col min="16130" max="16130" width="7.125" customWidth="1"/>
    <col min="16131" max="16131" width="11.375" customWidth="1"/>
    <col min="16134" max="16134" width="5.5" customWidth="1"/>
    <col min="16136" max="16136" width="11.875" customWidth="1"/>
    <col min="16139" max="16139" width="0" hidden="1" customWidth="1"/>
    <col min="16140" max="16140" width="11.625" customWidth="1"/>
    <col min="16142" max="16144" width="0" hidden="1" customWidth="1"/>
    <col min="16149" max="16149" width="17.5" customWidth="1"/>
    <col min="16151" max="16151" width="0" hidden="1" customWidth="1"/>
    <col min="16152" max="16152" width="20.375" customWidth="1"/>
    <col min="16153" max="16155" width="0" hidden="1" customWidth="1"/>
    <col min="16156" max="16156" width="21.75" customWidth="1"/>
    <col min="16157" max="16159" width="0" hidden="1" customWidth="1"/>
    <col min="16160" max="16160" width="20.25" customWidth="1"/>
    <col min="16161" max="16163" width="0" hidden="1" customWidth="1"/>
    <col min="16164" max="16164" width="13.5" customWidth="1"/>
  </cols>
  <sheetData>
    <row r="1" spans="1:37" ht="51" customHeight="1">
      <c r="A1" s="207" t="s">
        <v>212</v>
      </c>
      <c r="B1" s="208"/>
      <c r="C1" s="208"/>
      <c r="D1" s="208"/>
      <c r="E1" s="208"/>
      <c r="F1" s="208"/>
      <c r="G1" s="208"/>
      <c r="H1" s="208"/>
      <c r="I1" s="208"/>
      <c r="J1" s="208"/>
      <c r="K1" s="208"/>
      <c r="L1" s="208"/>
      <c r="M1" s="208"/>
      <c r="N1" s="208"/>
      <c r="O1" s="208"/>
      <c r="P1" s="208"/>
      <c r="Q1" s="208"/>
      <c r="R1" s="208"/>
      <c r="S1" s="208"/>
      <c r="T1" s="208"/>
      <c r="U1" s="208"/>
      <c r="V1" s="152"/>
      <c r="W1" s="152"/>
      <c r="X1" s="152"/>
      <c r="Y1" s="152"/>
      <c r="Z1" s="152"/>
      <c r="AA1" s="152"/>
      <c r="AB1" s="152"/>
      <c r="AC1" s="152"/>
      <c r="AD1" s="152"/>
      <c r="AE1" s="152"/>
      <c r="AF1" s="152"/>
      <c r="AG1" s="152"/>
      <c r="AH1" s="152"/>
      <c r="AI1" s="152"/>
      <c r="AJ1" s="152"/>
      <c r="AK1" s="70">
        <v>2025</v>
      </c>
    </row>
    <row r="2" spans="1:37" ht="26.25">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70"/>
    </row>
    <row r="4" spans="1:37" ht="38.25" customHeight="1">
      <c r="A4" s="214" t="s">
        <v>25</v>
      </c>
      <c r="B4" s="214"/>
      <c r="C4" s="215"/>
      <c r="D4" s="216"/>
      <c r="E4" s="217"/>
      <c r="F4" s="217"/>
      <c r="G4" s="217"/>
      <c r="H4" s="217"/>
      <c r="I4" s="218"/>
      <c r="L4" s="10" t="s">
        <v>27</v>
      </c>
      <c r="M4" s="72"/>
      <c r="N4" s="73"/>
      <c r="O4" s="71"/>
      <c r="P4" s="71"/>
      <c r="Q4" s="209"/>
      <c r="R4" s="209"/>
      <c r="S4" s="209"/>
      <c r="T4" s="209"/>
      <c r="U4" s="209"/>
      <c r="V4" s="209"/>
      <c r="W4" s="209"/>
      <c r="X4" s="209"/>
      <c r="Y4" s="209"/>
      <c r="Z4" s="209"/>
      <c r="AA4" s="209"/>
      <c r="AB4" s="209"/>
      <c r="AC4" s="71"/>
      <c r="AD4" s="71"/>
      <c r="AE4" s="71"/>
      <c r="AF4" s="71"/>
      <c r="AG4" s="71"/>
      <c r="AH4" s="71"/>
      <c r="AI4" s="71"/>
      <c r="AJ4" s="71"/>
      <c r="AK4" s="73"/>
    </row>
    <row r="5" spans="1:37" ht="44.25" customHeight="1">
      <c r="A5" s="214" t="s">
        <v>26</v>
      </c>
      <c r="B5" s="214"/>
      <c r="C5" s="215"/>
      <c r="D5" s="219"/>
      <c r="E5" s="220"/>
      <c r="F5" s="220"/>
      <c r="G5" s="220"/>
      <c r="H5" s="220"/>
      <c r="I5" s="221"/>
      <c r="L5" s="71"/>
      <c r="M5" s="74"/>
      <c r="N5" s="73"/>
      <c r="O5" s="71"/>
      <c r="P5" s="71"/>
      <c r="Q5" s="75"/>
      <c r="R5" s="71"/>
      <c r="S5" s="71"/>
      <c r="T5" s="222" t="s">
        <v>103</v>
      </c>
      <c r="U5" s="222"/>
      <c r="V5" s="222"/>
      <c r="W5" s="222"/>
      <c r="X5" s="222"/>
      <c r="Y5" s="222"/>
      <c r="Z5" s="222"/>
      <c r="AA5" s="222"/>
      <c r="AB5" s="222"/>
      <c r="AC5" s="222"/>
      <c r="AD5" s="222"/>
      <c r="AE5" s="222"/>
      <c r="AF5" s="222"/>
      <c r="AG5" s="222"/>
      <c r="AH5" s="222"/>
      <c r="AI5" s="222"/>
      <c r="AJ5" s="222"/>
      <c r="AK5" s="222"/>
    </row>
    <row r="6" spans="1:37" ht="22.5">
      <c r="L6" s="71"/>
      <c r="M6" s="71"/>
      <c r="N6" s="73"/>
      <c r="O6" s="71"/>
      <c r="P6" s="71"/>
      <c r="Q6" s="71"/>
      <c r="R6" s="71"/>
      <c r="S6" s="73"/>
      <c r="T6" s="210" t="s">
        <v>104</v>
      </c>
      <c r="U6" s="210"/>
      <c r="V6" s="210"/>
      <c r="W6" s="210"/>
      <c r="X6" s="210"/>
      <c r="Y6" s="210"/>
      <c r="Z6" s="210"/>
      <c r="AA6" s="210"/>
      <c r="AB6" s="210"/>
      <c r="AC6" s="210"/>
      <c r="AD6" s="210"/>
      <c r="AE6" s="210"/>
      <c r="AF6" s="210"/>
      <c r="AG6" s="210"/>
      <c r="AH6" s="210"/>
      <c r="AI6" s="210"/>
      <c r="AJ6" s="210"/>
      <c r="AK6" s="210"/>
    </row>
    <row r="7" spans="1:37" ht="15">
      <c r="L7" s="73"/>
      <c r="M7" s="73"/>
      <c r="N7" s="73"/>
      <c r="O7" s="73"/>
      <c r="P7" s="73"/>
      <c r="Q7" s="73"/>
      <c r="R7" s="76"/>
      <c r="S7" s="73"/>
      <c r="T7" s="210"/>
      <c r="U7" s="210"/>
      <c r="V7" s="210"/>
      <c r="W7" s="210"/>
      <c r="X7" s="210"/>
      <c r="Y7" s="210"/>
      <c r="Z7" s="210"/>
      <c r="AA7" s="210"/>
      <c r="AB7" s="210"/>
      <c r="AC7" s="210"/>
      <c r="AD7" s="210"/>
      <c r="AE7" s="210"/>
      <c r="AF7" s="210"/>
      <c r="AG7" s="210"/>
      <c r="AH7" s="210"/>
      <c r="AI7" s="210"/>
      <c r="AJ7" s="210"/>
      <c r="AK7" s="210"/>
    </row>
    <row r="8" spans="1:37" ht="15">
      <c r="A8" s="211" t="s">
        <v>0</v>
      </c>
      <c r="B8" s="211"/>
      <c r="C8" s="77"/>
      <c r="D8" s="77"/>
      <c r="E8" s="77"/>
      <c r="L8" s="73"/>
      <c r="M8" s="73"/>
      <c r="N8" s="73"/>
      <c r="O8" s="73"/>
      <c r="P8" s="73"/>
      <c r="Q8" s="73"/>
      <c r="R8" s="78"/>
      <c r="S8" s="73"/>
      <c r="T8" s="210"/>
      <c r="U8" s="210"/>
      <c r="V8" s="210"/>
      <c r="W8" s="210"/>
      <c r="X8" s="210"/>
      <c r="Y8" s="210"/>
      <c r="Z8" s="210"/>
      <c r="AA8" s="210"/>
      <c r="AB8" s="210"/>
      <c r="AC8" s="210"/>
      <c r="AD8" s="210"/>
      <c r="AE8" s="210"/>
      <c r="AF8" s="210"/>
      <c r="AG8" s="210"/>
      <c r="AH8" s="210"/>
      <c r="AI8" s="210"/>
      <c r="AJ8" s="210"/>
      <c r="AK8" s="210"/>
    </row>
    <row r="9" spans="1:37" ht="22.5">
      <c r="A9" s="158" t="s">
        <v>102</v>
      </c>
      <c r="B9" s="77" t="s">
        <v>2</v>
      </c>
      <c r="C9" s="77"/>
      <c r="D9" s="77"/>
      <c r="E9" s="77"/>
      <c r="L9" s="73"/>
      <c r="M9" s="73"/>
      <c r="N9" s="73"/>
      <c r="O9" s="73"/>
      <c r="P9" s="73"/>
      <c r="Q9" s="79"/>
      <c r="R9" s="78"/>
      <c r="S9" s="79"/>
      <c r="T9" s="210"/>
      <c r="U9" s="210"/>
      <c r="V9" s="210"/>
      <c r="W9" s="210"/>
      <c r="X9" s="210"/>
      <c r="Y9" s="210"/>
      <c r="Z9" s="210"/>
      <c r="AA9" s="210"/>
      <c r="AB9" s="210"/>
      <c r="AC9" s="210"/>
      <c r="AD9" s="210"/>
      <c r="AE9" s="210"/>
      <c r="AF9" s="210"/>
      <c r="AG9" s="210"/>
      <c r="AH9" s="210"/>
      <c r="AI9" s="210"/>
      <c r="AJ9" s="210"/>
      <c r="AK9" s="210"/>
    </row>
    <row r="10" spans="1:37" ht="15">
      <c r="A10" s="80" t="s">
        <v>3</v>
      </c>
      <c r="B10" s="77" t="s">
        <v>4</v>
      </c>
      <c r="C10" s="77"/>
      <c r="D10" s="77"/>
      <c r="E10" s="77"/>
      <c r="L10" s="73"/>
      <c r="M10" s="73"/>
      <c r="N10" s="73"/>
      <c r="O10" s="73"/>
      <c r="P10" s="73"/>
      <c r="Q10" s="73"/>
      <c r="R10" s="73"/>
      <c r="S10" s="73"/>
      <c r="T10" s="81"/>
      <c r="U10" s="81"/>
      <c r="V10" s="81"/>
      <c r="W10" s="81"/>
      <c r="X10" s="81"/>
      <c r="Y10" s="81"/>
      <c r="Z10" s="81"/>
      <c r="AA10" s="81"/>
      <c r="AB10" s="81"/>
      <c r="AC10" s="81"/>
      <c r="AD10" s="81"/>
      <c r="AE10" s="81"/>
      <c r="AF10" s="81"/>
      <c r="AG10" s="81"/>
      <c r="AH10" s="81"/>
      <c r="AI10" s="81"/>
      <c r="AJ10" s="81"/>
      <c r="AK10" s="81"/>
    </row>
    <row r="11" spans="1:37" ht="15" hidden="1">
      <c r="L11" s="82" t="s">
        <v>6</v>
      </c>
      <c r="M11" s="83" t="s">
        <v>7</v>
      </c>
      <c r="N11" s="83"/>
      <c r="O11" s="84"/>
      <c r="P11" s="84"/>
      <c r="Q11" s="84"/>
      <c r="R11" s="83" t="s">
        <v>7</v>
      </c>
      <c r="S11" s="84"/>
      <c r="T11" s="84"/>
      <c r="U11" s="84"/>
      <c r="V11" s="83" t="s">
        <v>6</v>
      </c>
      <c r="W11" s="84"/>
      <c r="X11" s="84"/>
      <c r="Y11" s="84"/>
      <c r="Z11" s="84"/>
      <c r="AA11" s="84"/>
      <c r="AB11" s="84"/>
      <c r="AC11" s="84"/>
      <c r="AD11" s="84"/>
      <c r="AE11" s="84"/>
      <c r="AF11" s="84"/>
      <c r="AG11" s="84"/>
      <c r="AH11" s="84"/>
      <c r="AI11" s="84"/>
      <c r="AJ11" s="84"/>
      <c r="AK11" s="84"/>
    </row>
    <row r="12" spans="1:37" ht="15" hidden="1">
      <c r="L12" s="84">
        <v>1</v>
      </c>
      <c r="M12" s="85" t="s">
        <v>105</v>
      </c>
      <c r="N12" s="84"/>
      <c r="O12" s="84"/>
      <c r="P12" s="84"/>
      <c r="Q12" s="84"/>
      <c r="R12" s="85" t="s">
        <v>9</v>
      </c>
      <c r="S12" s="84"/>
      <c r="T12" s="84"/>
      <c r="U12" s="84"/>
      <c r="V12" s="84" t="s">
        <v>75</v>
      </c>
      <c r="W12" s="84"/>
      <c r="X12" s="84"/>
      <c r="Y12" s="84"/>
      <c r="Z12" s="84"/>
      <c r="AA12" s="84"/>
      <c r="AB12" s="84"/>
      <c r="AC12" s="84"/>
      <c r="AD12" s="84"/>
      <c r="AE12" s="84"/>
      <c r="AF12" s="84"/>
      <c r="AG12" s="84"/>
      <c r="AH12" s="84"/>
      <c r="AI12" s="84"/>
      <c r="AJ12" s="84"/>
      <c r="AK12" s="84"/>
    </row>
    <row r="13" spans="1:37" ht="15" hidden="1">
      <c r="L13" s="84">
        <v>2</v>
      </c>
      <c r="M13" s="86">
        <v>46022</v>
      </c>
      <c r="N13" s="84"/>
      <c r="O13" s="84"/>
      <c r="P13" s="84"/>
      <c r="Q13" s="84"/>
      <c r="R13" s="87" t="str">
        <f>CONCATENATE("15/12/",(AK1-1))</f>
        <v>15/12/2024</v>
      </c>
      <c r="S13" s="84"/>
      <c r="T13" s="84"/>
      <c r="U13" s="84"/>
      <c r="V13" s="84" t="s">
        <v>76</v>
      </c>
      <c r="W13" s="84"/>
      <c r="X13" s="84"/>
      <c r="Y13" s="84"/>
      <c r="Z13" s="84"/>
      <c r="AA13" s="84"/>
      <c r="AB13" s="84"/>
      <c r="AC13" s="84"/>
      <c r="AD13" s="84"/>
      <c r="AE13" s="84"/>
      <c r="AF13" s="84"/>
      <c r="AG13" s="84"/>
      <c r="AH13" s="84"/>
      <c r="AI13" s="84"/>
      <c r="AJ13" s="84"/>
      <c r="AK13" s="84"/>
    </row>
    <row r="14" spans="1:37" ht="15" hidden="1">
      <c r="L14" s="84">
        <v>3</v>
      </c>
      <c r="M14" s="88">
        <f>M13</f>
        <v>46022</v>
      </c>
      <c r="N14" s="84"/>
      <c r="O14" s="84"/>
      <c r="P14" s="84"/>
      <c r="Q14" s="84"/>
      <c r="R14" s="87"/>
      <c r="S14" s="84"/>
      <c r="T14" s="84"/>
      <c r="U14" s="84"/>
      <c r="V14" s="84" t="s">
        <v>78</v>
      </c>
      <c r="W14" s="84"/>
      <c r="X14" s="84"/>
      <c r="Y14" s="84"/>
      <c r="Z14" s="84"/>
      <c r="AA14" s="84"/>
      <c r="AB14" s="84"/>
      <c r="AC14" s="84"/>
      <c r="AD14" s="84"/>
      <c r="AE14" s="84"/>
      <c r="AF14" s="84"/>
      <c r="AG14" s="84"/>
      <c r="AH14" s="84"/>
      <c r="AI14" s="84"/>
      <c r="AJ14" s="84"/>
      <c r="AK14" s="84"/>
    </row>
    <row r="15" spans="1:37" ht="17.25" hidden="1">
      <c r="L15" s="84">
        <v>4</v>
      </c>
      <c r="M15" s="85" t="s">
        <v>106</v>
      </c>
      <c r="N15" s="84"/>
      <c r="O15" s="84"/>
      <c r="P15" s="84"/>
      <c r="Q15" s="84"/>
      <c r="R15" s="87"/>
      <c r="S15" s="84"/>
      <c r="T15" s="84"/>
      <c r="U15" s="84"/>
      <c r="V15" s="84"/>
      <c r="W15" s="84"/>
      <c r="X15" s="84"/>
      <c r="Y15" s="84"/>
      <c r="Z15" s="84"/>
      <c r="AA15" s="84"/>
      <c r="AB15" s="84"/>
      <c r="AC15" s="84"/>
      <c r="AD15" s="84"/>
      <c r="AE15" s="84"/>
      <c r="AF15" s="84"/>
      <c r="AG15" s="84"/>
      <c r="AH15" s="84"/>
      <c r="AI15" s="84"/>
      <c r="AJ15" s="84"/>
      <c r="AK15" s="84"/>
    </row>
    <row r="16" spans="1:37" ht="15" hidden="1">
      <c r="L16" s="84">
        <v>5</v>
      </c>
      <c r="M16" s="87">
        <v>46022</v>
      </c>
      <c r="N16" s="84"/>
      <c r="O16" s="84"/>
      <c r="P16" s="84"/>
      <c r="Q16" s="89" t="s">
        <v>16</v>
      </c>
      <c r="R16" s="87"/>
      <c r="S16" s="84"/>
      <c r="T16" s="84"/>
      <c r="U16" s="84"/>
      <c r="V16" s="84"/>
      <c r="W16" s="84"/>
      <c r="X16" s="84"/>
      <c r="Y16" s="84"/>
      <c r="Z16" s="84"/>
      <c r="AA16" s="84"/>
      <c r="AB16" s="84"/>
      <c r="AC16" s="84"/>
      <c r="AD16" s="84"/>
      <c r="AE16" s="84"/>
      <c r="AF16" s="84"/>
      <c r="AG16" s="84"/>
      <c r="AH16" s="84"/>
      <c r="AI16" s="84"/>
      <c r="AJ16" s="84"/>
      <c r="AK16" s="84"/>
    </row>
    <row r="17" spans="1:37" ht="15" hidden="1">
      <c r="L17" s="84">
        <v>6</v>
      </c>
      <c r="M17" s="88">
        <f>M16</f>
        <v>46022</v>
      </c>
      <c r="N17" s="84"/>
      <c r="O17" s="84"/>
      <c r="P17" s="84"/>
      <c r="Q17" s="84" t="s">
        <v>10</v>
      </c>
      <c r="R17" s="87"/>
      <c r="S17" s="84"/>
      <c r="T17" s="84"/>
      <c r="U17" s="84"/>
      <c r="V17" s="84"/>
      <c r="W17" s="84"/>
      <c r="X17" s="84"/>
      <c r="Y17" s="84"/>
      <c r="Z17" s="84"/>
      <c r="AA17" s="84"/>
      <c r="AB17" s="84"/>
      <c r="AC17" s="84"/>
      <c r="AD17" s="84"/>
      <c r="AE17" s="84"/>
      <c r="AF17" s="84"/>
      <c r="AG17" s="84"/>
      <c r="AH17" s="84"/>
      <c r="AI17" s="84"/>
      <c r="AJ17" s="84"/>
      <c r="AK17" s="84"/>
    </row>
    <row r="18" spans="1:37" ht="15" hidden="1">
      <c r="L18" s="84">
        <v>7</v>
      </c>
      <c r="M18" s="84"/>
      <c r="N18" s="84"/>
      <c r="O18" s="84"/>
      <c r="P18" s="84"/>
      <c r="Q18" s="84" t="s">
        <v>8</v>
      </c>
      <c r="R18" s="87"/>
      <c r="S18" s="84"/>
      <c r="T18" s="84"/>
      <c r="U18" s="84"/>
      <c r="V18" s="84"/>
      <c r="W18" s="84"/>
      <c r="X18" s="84"/>
      <c r="Y18" s="84"/>
      <c r="Z18" s="84"/>
      <c r="AA18" s="84"/>
      <c r="AB18" s="84"/>
      <c r="AC18" s="84"/>
      <c r="AD18" s="84"/>
      <c r="AE18" s="84"/>
      <c r="AF18" s="84"/>
      <c r="AG18" s="84"/>
      <c r="AH18" s="84"/>
      <c r="AI18" s="84"/>
      <c r="AJ18" s="84"/>
      <c r="AK18" s="84"/>
    </row>
    <row r="19" spans="1:37" ht="15" hidden="1">
      <c r="L19" s="84">
        <v>8</v>
      </c>
      <c r="M19" s="84"/>
      <c r="N19" s="84"/>
      <c r="O19" s="84"/>
      <c r="P19" s="84"/>
      <c r="Q19" s="84"/>
      <c r="R19" s="87"/>
      <c r="S19" s="84"/>
      <c r="T19" s="84"/>
      <c r="U19" s="84"/>
      <c r="V19" s="84"/>
      <c r="W19" s="84"/>
      <c r="X19" s="84"/>
      <c r="Y19" s="84"/>
      <c r="Z19" s="84"/>
      <c r="AA19" s="84"/>
      <c r="AB19" s="84"/>
      <c r="AC19" s="84"/>
      <c r="AD19" s="84"/>
      <c r="AE19" s="84"/>
      <c r="AF19" s="84"/>
      <c r="AG19" s="84"/>
      <c r="AH19" s="84"/>
      <c r="AI19" s="84"/>
      <c r="AJ19" s="84"/>
      <c r="AK19" s="84"/>
    </row>
    <row r="20" spans="1:37" ht="15" hidden="1">
      <c r="L20" s="84">
        <v>9</v>
      </c>
      <c r="M20" s="84"/>
      <c r="N20" s="84"/>
      <c r="O20" s="84"/>
      <c r="P20" s="84"/>
      <c r="Q20" s="84"/>
      <c r="R20" s="87"/>
      <c r="S20" s="84"/>
      <c r="T20" s="84"/>
      <c r="U20" s="84"/>
      <c r="V20" s="84"/>
      <c r="W20" s="84"/>
      <c r="X20" s="84"/>
      <c r="Y20" s="84"/>
      <c r="Z20" s="84"/>
      <c r="AA20" s="84"/>
      <c r="AB20" s="84"/>
      <c r="AC20" s="84"/>
      <c r="AD20" s="84"/>
      <c r="AE20" s="84"/>
      <c r="AF20" s="84"/>
      <c r="AG20" s="84"/>
      <c r="AH20" s="84"/>
      <c r="AI20" s="84"/>
      <c r="AJ20" s="84"/>
      <c r="AK20" s="84"/>
    </row>
    <row r="21" spans="1:37" ht="15" hidden="1">
      <c r="L21" s="84">
        <v>10</v>
      </c>
      <c r="M21" s="84"/>
      <c r="N21" s="84"/>
      <c r="O21" s="84"/>
      <c r="P21" s="84"/>
      <c r="Q21" s="84"/>
      <c r="R21" s="90"/>
      <c r="S21" s="84"/>
      <c r="T21" s="84"/>
      <c r="U21" s="84"/>
      <c r="V21" s="84"/>
      <c r="W21" s="84"/>
      <c r="X21" s="84"/>
      <c r="Y21" s="84"/>
      <c r="Z21" s="84"/>
      <c r="AA21" s="84"/>
      <c r="AB21" s="84"/>
      <c r="AC21" s="84"/>
      <c r="AD21" s="84"/>
      <c r="AE21" s="84"/>
      <c r="AF21" s="84"/>
      <c r="AG21" s="84"/>
      <c r="AH21" s="84"/>
      <c r="AI21" s="84"/>
      <c r="AJ21" s="84"/>
      <c r="AK21" s="84"/>
    </row>
    <row r="22" spans="1:37" ht="60">
      <c r="A22" s="159" t="s">
        <v>11</v>
      </c>
      <c r="B22" s="91" t="s">
        <v>12</v>
      </c>
      <c r="C22" s="91" t="s">
        <v>13</v>
      </c>
      <c r="D22" s="91" t="s">
        <v>14</v>
      </c>
      <c r="E22" s="91" t="s">
        <v>15</v>
      </c>
      <c r="F22" s="91" t="s">
        <v>16</v>
      </c>
      <c r="G22" s="91" t="s">
        <v>62</v>
      </c>
      <c r="H22" s="92" t="s">
        <v>211</v>
      </c>
      <c r="I22" s="91" t="s">
        <v>59</v>
      </c>
      <c r="J22" s="91" t="s">
        <v>17</v>
      </c>
      <c r="K22" s="93"/>
      <c r="L22" s="94" t="s">
        <v>213</v>
      </c>
      <c r="M22" s="94" t="s">
        <v>107</v>
      </c>
      <c r="N22" s="94" t="s">
        <v>108</v>
      </c>
      <c r="O22" s="95"/>
      <c r="P22" s="95"/>
      <c r="Q22" s="94" t="s">
        <v>89</v>
      </c>
      <c r="R22" s="94" t="s">
        <v>109</v>
      </c>
      <c r="S22" s="94" t="s">
        <v>19</v>
      </c>
      <c r="T22" s="94" t="s">
        <v>110</v>
      </c>
      <c r="U22" s="94" t="s">
        <v>111</v>
      </c>
      <c r="V22" s="94" t="s">
        <v>112</v>
      </c>
      <c r="W22" s="94" t="s">
        <v>113</v>
      </c>
      <c r="X22" s="94" t="s">
        <v>114</v>
      </c>
      <c r="Y22" s="94" t="s">
        <v>115</v>
      </c>
      <c r="Z22" s="94" t="s">
        <v>116</v>
      </c>
      <c r="AA22" s="94" t="s">
        <v>117</v>
      </c>
      <c r="AB22" s="94" t="s">
        <v>118</v>
      </c>
      <c r="AC22" s="94" t="s">
        <v>119</v>
      </c>
      <c r="AD22" s="94" t="s">
        <v>120</v>
      </c>
      <c r="AE22" s="94" t="s">
        <v>121</v>
      </c>
      <c r="AF22" s="94" t="s">
        <v>122</v>
      </c>
      <c r="AG22" s="94" t="s">
        <v>123</v>
      </c>
      <c r="AH22" s="94" t="s">
        <v>124</v>
      </c>
      <c r="AI22" s="94" t="s">
        <v>125</v>
      </c>
      <c r="AJ22" s="94" t="s">
        <v>126</v>
      </c>
      <c r="AK22" s="94" t="s">
        <v>127</v>
      </c>
    </row>
    <row r="23" spans="1:37" s="112" customFormat="1" ht="12.75">
      <c r="A23" s="160"/>
      <c r="B23" s="157"/>
      <c r="C23" s="157"/>
      <c r="D23" s="157"/>
      <c r="E23" s="157"/>
      <c r="F23" s="154"/>
      <c r="G23" s="156"/>
      <c r="H23" s="155" t="str">
        <f>DATEDIF(G23,$M$13,"y")&amp;"ans"&amp;""&amp;DATEDIF(G23,$M$13,"ym")&amp;"mois"</f>
        <v>125ans11mois</v>
      </c>
      <c r="I23" s="154"/>
      <c r="J23" s="153"/>
      <c r="K23" s="96"/>
      <c r="L23" s="99"/>
      <c r="M23" s="100"/>
      <c r="N23" s="101">
        <f>M23</f>
        <v>0</v>
      </c>
      <c r="O23" s="102"/>
      <c r="P23" s="102"/>
      <c r="Q23" s="103"/>
      <c r="R23" s="100"/>
      <c r="S23" s="103"/>
      <c r="T23" s="103"/>
      <c r="U23" s="104"/>
      <c r="V23" s="105"/>
      <c r="W23" s="106" t="str">
        <f>R13</f>
        <v>15/12/2024</v>
      </c>
      <c r="X23" s="107" t="str">
        <f t="shared" ref="X23:X37" si="0">IF(V23="vivier 1",DATEDIF(R23,W23,"y")&amp;" ans" &amp;" " &amp;DATEDIF(R23,W23,"ym")&amp;" mois" &amp;" " &amp;DATEDIF(R23,W23,"md")&amp;" jours"," ")</f>
        <v xml:space="preserve"> </v>
      </c>
      <c r="Y23" s="108" t="str">
        <f t="shared" ref="Y23:Y37" si="1">IF(V23="vivier 1",DATEDIF(R23,W23,"y"),"")</f>
        <v/>
      </c>
      <c r="Z23" s="108" t="str">
        <f t="shared" ref="Z23:Z37" si="2">IF(V23="vivier 1",DATEDIF(R23,W23,"ym"),"")</f>
        <v/>
      </c>
      <c r="AA23" s="108" t="str">
        <f t="shared" ref="AA23:AA37" si="3">IF(V23="vivier 1",DATEDIF(R23,W23,"md"),"")</f>
        <v/>
      </c>
      <c r="AB23" s="109" t="str">
        <f t="shared" ref="AB23:AB37" si="4">IF(V23="vivier 2",DATEDIF(R23,W23,"y")&amp;" ans" &amp;" " &amp;DATEDIF(R23,W23,"ym")&amp;" mois" &amp;" " &amp;DATEDIF(R23,W23,"md")&amp;" jours"," ")</f>
        <v xml:space="preserve"> </v>
      </c>
      <c r="AC23" s="108" t="str">
        <f t="shared" ref="AC23:AC37" si="5">IF(V23="vivier 2",DATEDIF(R23,W23,"y"),"")</f>
        <v/>
      </c>
      <c r="AD23" s="108" t="str">
        <f t="shared" ref="AD23:AD37" si="6">IF(V23="vivier 2",DATEDIF(R23,W23,"ym"),"")</f>
        <v/>
      </c>
      <c r="AE23" s="108" t="str">
        <f t="shared" ref="AE23:AE37" si="7">IF(V23="vivier 2",DATEDIF(R23,W23,"md"),"")</f>
        <v/>
      </c>
      <c r="AF23" s="110" t="str">
        <f>CONCATENATE(AG24," ans ",AH24," mois ",AI24," jours ")</f>
        <v xml:space="preserve">0 ans 0 mois 0 jours </v>
      </c>
      <c r="AG23" s="108">
        <f>AC38+Y38</f>
        <v>0</v>
      </c>
      <c r="AH23" s="108">
        <f>AD38+Z38</f>
        <v>0</v>
      </c>
      <c r="AI23" s="108">
        <f>AA38+AE38</f>
        <v>0</v>
      </c>
      <c r="AJ23" s="111" t="str">
        <f>IF(AND(L23&gt;=5,N23&lt;$M$14,Y38&gt;=6),"Vivier 1",IF(AND(L23&gt;=5,N23&lt;$M$14,AG24&gt;=8),"Vivier 2",IF(AND(L23=10,N23&lt;$M$17),"Vivier 3","Non éligible")))</f>
        <v>Non éligible</v>
      </c>
      <c r="AK23" s="212"/>
    </row>
    <row r="24" spans="1:37" s="112" customFormat="1" ht="12.75">
      <c r="L24" s="113"/>
      <c r="M24" s="114"/>
      <c r="N24" s="113"/>
      <c r="O24" s="113"/>
      <c r="P24" s="113"/>
      <c r="Q24" s="103"/>
      <c r="R24" s="100"/>
      <c r="S24" s="115"/>
      <c r="T24" s="115"/>
      <c r="U24" s="116"/>
      <c r="V24" s="117"/>
      <c r="W24" s="118">
        <f>R23</f>
        <v>0</v>
      </c>
      <c r="X24" s="119" t="str">
        <f t="shared" si="0"/>
        <v xml:space="preserve"> </v>
      </c>
      <c r="Y24" s="120" t="str">
        <f t="shared" si="1"/>
        <v/>
      </c>
      <c r="Z24" s="120" t="str">
        <f t="shared" si="2"/>
        <v/>
      </c>
      <c r="AA24" s="120" t="str">
        <f t="shared" si="3"/>
        <v/>
      </c>
      <c r="AB24" s="121" t="str">
        <f t="shared" si="4"/>
        <v xml:space="preserve"> </v>
      </c>
      <c r="AC24" s="120" t="str">
        <f t="shared" si="5"/>
        <v/>
      </c>
      <c r="AD24" s="120" t="str">
        <f t="shared" si="6"/>
        <v/>
      </c>
      <c r="AE24" s="120" t="str">
        <f t="shared" si="7"/>
        <v/>
      </c>
      <c r="AF24" s="122"/>
      <c r="AG24" s="120">
        <f>INT(AG23+(AH23/12))</f>
        <v>0</v>
      </c>
      <c r="AH24" s="120">
        <f>INT(MOD(AH23+INT(AI23/30),12))</f>
        <v>0</v>
      </c>
      <c r="AI24" s="120">
        <f>INT(MOD(AI23,30))</f>
        <v>0</v>
      </c>
      <c r="AJ24" s="123"/>
      <c r="AK24" s="213"/>
    </row>
    <row r="25" spans="1:37" s="112" customFormat="1" ht="12.75">
      <c r="L25" s="113"/>
      <c r="M25" s="113"/>
      <c r="N25" s="113"/>
      <c r="O25" s="113"/>
      <c r="P25" s="113"/>
      <c r="Q25" s="103"/>
      <c r="R25" s="100"/>
      <c r="S25" s="124"/>
      <c r="T25" s="124"/>
      <c r="U25" s="125"/>
      <c r="V25" s="126"/>
      <c r="W25" s="118">
        <f t="shared" ref="W25:W37" si="8">R24</f>
        <v>0</v>
      </c>
      <c r="X25" s="127" t="str">
        <f t="shared" si="0"/>
        <v xml:space="preserve"> </v>
      </c>
      <c r="Y25" s="128" t="str">
        <f t="shared" si="1"/>
        <v/>
      </c>
      <c r="Z25" s="128" t="str">
        <f t="shared" si="2"/>
        <v/>
      </c>
      <c r="AA25" s="128" t="str">
        <f t="shared" si="3"/>
        <v/>
      </c>
      <c r="AB25" s="129" t="str">
        <f t="shared" si="4"/>
        <v xml:space="preserve"> </v>
      </c>
      <c r="AC25" s="128" t="str">
        <f t="shared" si="5"/>
        <v/>
      </c>
      <c r="AD25" s="128" t="str">
        <f t="shared" si="6"/>
        <v/>
      </c>
      <c r="AE25" s="128" t="str">
        <f t="shared" si="7"/>
        <v/>
      </c>
      <c r="AF25" s="122"/>
      <c r="AG25" s="130"/>
      <c r="AH25" s="130"/>
      <c r="AI25" s="130"/>
      <c r="AJ25" s="131"/>
      <c r="AK25" s="213"/>
    </row>
    <row r="26" spans="1:37" s="112" customFormat="1" ht="12.75">
      <c r="L26" s="113"/>
      <c r="M26" s="113"/>
      <c r="N26" s="113"/>
      <c r="O26" s="113"/>
      <c r="P26" s="113"/>
      <c r="Q26" s="103"/>
      <c r="R26" s="100"/>
      <c r="S26" s="124"/>
      <c r="T26" s="124"/>
      <c r="U26" s="125"/>
      <c r="V26" s="126"/>
      <c r="W26" s="118">
        <f t="shared" si="8"/>
        <v>0</v>
      </c>
      <c r="X26" s="127" t="str">
        <f t="shared" si="0"/>
        <v xml:space="preserve"> </v>
      </c>
      <c r="Y26" s="128" t="str">
        <f t="shared" si="1"/>
        <v/>
      </c>
      <c r="Z26" s="128" t="str">
        <f t="shared" si="2"/>
        <v/>
      </c>
      <c r="AA26" s="128" t="str">
        <f t="shared" si="3"/>
        <v/>
      </c>
      <c r="AB26" s="129" t="str">
        <f t="shared" si="4"/>
        <v xml:space="preserve"> </v>
      </c>
      <c r="AC26" s="128" t="str">
        <f t="shared" si="5"/>
        <v/>
      </c>
      <c r="AD26" s="128" t="str">
        <f t="shared" si="6"/>
        <v/>
      </c>
      <c r="AE26" s="128" t="str">
        <f t="shared" si="7"/>
        <v/>
      </c>
      <c r="AF26" s="122"/>
      <c r="AG26" s="130"/>
      <c r="AH26" s="130"/>
      <c r="AI26" s="130"/>
      <c r="AJ26" s="131"/>
      <c r="AK26" s="213"/>
    </row>
    <row r="27" spans="1:37" s="112" customFormat="1" ht="12.75">
      <c r="L27" s="113"/>
      <c r="M27" s="113"/>
      <c r="N27" s="113"/>
      <c r="O27" s="113"/>
      <c r="P27" s="113"/>
      <c r="Q27" s="103"/>
      <c r="R27" s="100"/>
      <c r="S27" s="124"/>
      <c r="T27" s="124"/>
      <c r="U27" s="125"/>
      <c r="V27" s="126"/>
      <c r="W27" s="118">
        <f t="shared" si="8"/>
        <v>0</v>
      </c>
      <c r="X27" s="127" t="str">
        <f t="shared" si="0"/>
        <v xml:space="preserve"> </v>
      </c>
      <c r="Y27" s="128" t="str">
        <f t="shared" si="1"/>
        <v/>
      </c>
      <c r="Z27" s="128" t="str">
        <f t="shared" si="2"/>
        <v/>
      </c>
      <c r="AA27" s="128" t="str">
        <f t="shared" si="3"/>
        <v/>
      </c>
      <c r="AB27" s="129" t="str">
        <f t="shared" si="4"/>
        <v xml:space="preserve"> </v>
      </c>
      <c r="AC27" s="128" t="str">
        <f t="shared" si="5"/>
        <v/>
      </c>
      <c r="AD27" s="128" t="str">
        <f t="shared" si="6"/>
        <v/>
      </c>
      <c r="AE27" s="128" t="str">
        <f t="shared" si="7"/>
        <v/>
      </c>
      <c r="AF27" s="132"/>
      <c r="AG27" s="130"/>
      <c r="AH27" s="130"/>
      <c r="AI27" s="130"/>
      <c r="AJ27" s="133"/>
      <c r="AK27" s="213"/>
    </row>
    <row r="28" spans="1:37" s="112" customFormat="1" ht="12.75">
      <c r="L28" s="113"/>
      <c r="M28" s="113"/>
      <c r="N28" s="113"/>
      <c r="O28" s="113"/>
      <c r="P28" s="113"/>
      <c r="Q28" s="103"/>
      <c r="R28" s="100"/>
      <c r="S28" s="124"/>
      <c r="T28" s="124"/>
      <c r="U28" s="125"/>
      <c r="V28" s="126"/>
      <c r="W28" s="118">
        <f t="shared" si="8"/>
        <v>0</v>
      </c>
      <c r="X28" s="127" t="str">
        <f t="shared" si="0"/>
        <v xml:space="preserve"> </v>
      </c>
      <c r="Y28" s="128" t="str">
        <f t="shared" si="1"/>
        <v/>
      </c>
      <c r="Z28" s="128" t="str">
        <f t="shared" si="2"/>
        <v/>
      </c>
      <c r="AA28" s="128" t="str">
        <f t="shared" si="3"/>
        <v/>
      </c>
      <c r="AB28" s="129" t="str">
        <f t="shared" si="4"/>
        <v xml:space="preserve"> </v>
      </c>
      <c r="AC28" s="128" t="str">
        <f t="shared" si="5"/>
        <v/>
      </c>
      <c r="AD28" s="128" t="str">
        <f t="shared" si="6"/>
        <v/>
      </c>
      <c r="AE28" s="128" t="str">
        <f t="shared" si="7"/>
        <v/>
      </c>
      <c r="AF28" s="122"/>
      <c r="AG28" s="134"/>
      <c r="AH28" s="134"/>
      <c r="AI28" s="134"/>
      <c r="AJ28" s="133"/>
      <c r="AK28" s="213"/>
    </row>
    <row r="29" spans="1:37" s="112" customFormat="1" ht="12.75">
      <c r="L29" s="113"/>
      <c r="M29" s="113"/>
      <c r="N29" s="113"/>
      <c r="O29" s="113"/>
      <c r="P29" s="113"/>
      <c r="Q29" s="103"/>
      <c r="R29" s="100"/>
      <c r="S29" s="124"/>
      <c r="T29" s="124"/>
      <c r="U29" s="125"/>
      <c r="V29" s="126"/>
      <c r="W29" s="118">
        <f t="shared" si="8"/>
        <v>0</v>
      </c>
      <c r="X29" s="127" t="str">
        <f t="shared" si="0"/>
        <v xml:space="preserve"> </v>
      </c>
      <c r="Y29" s="128" t="str">
        <f t="shared" si="1"/>
        <v/>
      </c>
      <c r="Z29" s="128" t="str">
        <f t="shared" si="2"/>
        <v/>
      </c>
      <c r="AA29" s="128" t="str">
        <f t="shared" si="3"/>
        <v/>
      </c>
      <c r="AB29" s="129" t="str">
        <f t="shared" si="4"/>
        <v xml:space="preserve"> </v>
      </c>
      <c r="AC29" s="128" t="str">
        <f t="shared" si="5"/>
        <v/>
      </c>
      <c r="AD29" s="128" t="str">
        <f t="shared" si="6"/>
        <v/>
      </c>
      <c r="AE29" s="128" t="str">
        <f t="shared" si="7"/>
        <v/>
      </c>
      <c r="AF29" s="122"/>
      <c r="AG29" s="134"/>
      <c r="AH29" s="134"/>
      <c r="AI29" s="134"/>
      <c r="AJ29" s="133"/>
      <c r="AK29" s="213"/>
    </row>
    <row r="30" spans="1:37" s="112" customFormat="1" ht="12.75">
      <c r="L30" s="113"/>
      <c r="M30" s="113"/>
      <c r="N30" s="113"/>
      <c r="O30" s="113"/>
      <c r="P30" s="113"/>
      <c r="Q30" s="103"/>
      <c r="R30" s="100"/>
      <c r="S30" s="124"/>
      <c r="T30" s="124"/>
      <c r="U30" s="125"/>
      <c r="V30" s="126"/>
      <c r="W30" s="118">
        <f t="shared" si="8"/>
        <v>0</v>
      </c>
      <c r="X30" s="127" t="str">
        <f t="shared" si="0"/>
        <v xml:space="preserve"> </v>
      </c>
      <c r="Y30" s="128" t="str">
        <f t="shared" si="1"/>
        <v/>
      </c>
      <c r="Z30" s="128" t="str">
        <f t="shared" si="2"/>
        <v/>
      </c>
      <c r="AA30" s="128" t="str">
        <f t="shared" si="3"/>
        <v/>
      </c>
      <c r="AB30" s="129" t="str">
        <f t="shared" si="4"/>
        <v xml:space="preserve"> </v>
      </c>
      <c r="AC30" s="128" t="str">
        <f t="shared" si="5"/>
        <v/>
      </c>
      <c r="AD30" s="128" t="str">
        <f t="shared" si="6"/>
        <v/>
      </c>
      <c r="AE30" s="128" t="str">
        <f t="shared" si="7"/>
        <v/>
      </c>
      <c r="AF30" s="122"/>
      <c r="AG30" s="134"/>
      <c r="AH30" s="134"/>
      <c r="AI30" s="134"/>
      <c r="AJ30" s="133"/>
      <c r="AK30" s="213"/>
    </row>
    <row r="31" spans="1:37" s="112" customFormat="1" ht="12.75">
      <c r="L31" s="113"/>
      <c r="M31" s="113"/>
      <c r="N31" s="113"/>
      <c r="O31" s="113"/>
      <c r="P31" s="113"/>
      <c r="Q31" s="103"/>
      <c r="R31" s="100"/>
      <c r="S31" s="124"/>
      <c r="T31" s="124"/>
      <c r="U31" s="125"/>
      <c r="V31" s="126"/>
      <c r="W31" s="118">
        <f t="shared" si="8"/>
        <v>0</v>
      </c>
      <c r="X31" s="127" t="str">
        <f t="shared" si="0"/>
        <v xml:space="preserve"> </v>
      </c>
      <c r="Y31" s="128" t="str">
        <f t="shared" si="1"/>
        <v/>
      </c>
      <c r="Z31" s="128" t="str">
        <f t="shared" si="2"/>
        <v/>
      </c>
      <c r="AA31" s="128" t="str">
        <f t="shared" si="3"/>
        <v/>
      </c>
      <c r="AB31" s="129" t="str">
        <f t="shared" si="4"/>
        <v xml:space="preserve"> </v>
      </c>
      <c r="AC31" s="128" t="str">
        <f t="shared" si="5"/>
        <v/>
      </c>
      <c r="AD31" s="128" t="str">
        <f t="shared" si="6"/>
        <v/>
      </c>
      <c r="AE31" s="128" t="str">
        <f t="shared" si="7"/>
        <v/>
      </c>
      <c r="AF31" s="122"/>
      <c r="AG31" s="134"/>
      <c r="AH31" s="134"/>
      <c r="AI31" s="134"/>
      <c r="AJ31" s="133"/>
      <c r="AK31" s="213"/>
    </row>
    <row r="32" spans="1:37" s="112" customFormat="1" ht="12.75">
      <c r="L32" s="113"/>
      <c r="M32" s="113"/>
      <c r="N32" s="113"/>
      <c r="O32" s="113"/>
      <c r="P32" s="113"/>
      <c r="Q32" s="103"/>
      <c r="R32" s="100"/>
      <c r="S32" s="124"/>
      <c r="T32" s="124"/>
      <c r="U32" s="125"/>
      <c r="V32" s="126"/>
      <c r="W32" s="118">
        <f t="shared" si="8"/>
        <v>0</v>
      </c>
      <c r="X32" s="127" t="str">
        <f t="shared" si="0"/>
        <v xml:space="preserve"> </v>
      </c>
      <c r="Y32" s="128" t="str">
        <f t="shared" si="1"/>
        <v/>
      </c>
      <c r="Z32" s="128" t="str">
        <f t="shared" si="2"/>
        <v/>
      </c>
      <c r="AA32" s="128" t="str">
        <f t="shared" si="3"/>
        <v/>
      </c>
      <c r="AB32" s="129" t="str">
        <f t="shared" si="4"/>
        <v xml:space="preserve"> </v>
      </c>
      <c r="AC32" s="128" t="str">
        <f t="shared" si="5"/>
        <v/>
      </c>
      <c r="AD32" s="128" t="str">
        <f t="shared" si="6"/>
        <v/>
      </c>
      <c r="AE32" s="128" t="str">
        <f t="shared" si="7"/>
        <v/>
      </c>
      <c r="AF32" s="122"/>
      <c r="AG32" s="134"/>
      <c r="AH32" s="134"/>
      <c r="AI32" s="134"/>
      <c r="AJ32" s="133"/>
      <c r="AK32" s="213"/>
    </row>
    <row r="33" spans="1:37" s="112" customFormat="1" ht="12.75">
      <c r="L33" s="113"/>
      <c r="M33" s="113"/>
      <c r="N33" s="113"/>
      <c r="O33" s="113"/>
      <c r="P33" s="113"/>
      <c r="Q33" s="103"/>
      <c r="R33" s="100"/>
      <c r="S33" s="124"/>
      <c r="T33" s="124"/>
      <c r="U33" s="135"/>
      <c r="V33" s="126"/>
      <c r="W33" s="118">
        <f t="shared" si="8"/>
        <v>0</v>
      </c>
      <c r="X33" s="127" t="str">
        <f t="shared" si="0"/>
        <v xml:space="preserve"> </v>
      </c>
      <c r="Y33" s="128" t="str">
        <f t="shared" si="1"/>
        <v/>
      </c>
      <c r="Z33" s="128" t="str">
        <f t="shared" si="2"/>
        <v/>
      </c>
      <c r="AA33" s="128" t="str">
        <f t="shared" si="3"/>
        <v/>
      </c>
      <c r="AB33" s="129" t="str">
        <f t="shared" si="4"/>
        <v xml:space="preserve"> </v>
      </c>
      <c r="AC33" s="128" t="str">
        <f t="shared" si="5"/>
        <v/>
      </c>
      <c r="AD33" s="128" t="str">
        <f t="shared" si="6"/>
        <v/>
      </c>
      <c r="AE33" s="128" t="str">
        <f t="shared" si="7"/>
        <v/>
      </c>
      <c r="AF33" s="122"/>
      <c r="AG33" s="134"/>
      <c r="AH33" s="134"/>
      <c r="AI33" s="134"/>
      <c r="AJ33" s="133"/>
      <c r="AK33" s="213"/>
    </row>
    <row r="34" spans="1:37" s="112" customFormat="1" ht="12.75">
      <c r="L34" s="113"/>
      <c r="M34" s="113"/>
      <c r="N34" s="113"/>
      <c r="O34" s="113"/>
      <c r="P34" s="113"/>
      <c r="Q34" s="103"/>
      <c r="R34" s="100"/>
      <c r="S34" s="124"/>
      <c r="T34" s="124"/>
      <c r="U34" s="125"/>
      <c r="V34" s="126"/>
      <c r="W34" s="118">
        <f t="shared" si="8"/>
        <v>0</v>
      </c>
      <c r="X34" s="127" t="str">
        <f t="shared" si="0"/>
        <v xml:space="preserve"> </v>
      </c>
      <c r="Y34" s="128" t="str">
        <f t="shared" si="1"/>
        <v/>
      </c>
      <c r="Z34" s="128" t="str">
        <f t="shared" si="2"/>
        <v/>
      </c>
      <c r="AA34" s="128" t="str">
        <f t="shared" si="3"/>
        <v/>
      </c>
      <c r="AB34" s="129" t="str">
        <f t="shared" si="4"/>
        <v xml:space="preserve"> </v>
      </c>
      <c r="AC34" s="128" t="str">
        <f t="shared" si="5"/>
        <v/>
      </c>
      <c r="AD34" s="128" t="str">
        <f t="shared" si="6"/>
        <v/>
      </c>
      <c r="AE34" s="128" t="str">
        <f t="shared" si="7"/>
        <v/>
      </c>
      <c r="AF34" s="122"/>
      <c r="AG34" s="134"/>
      <c r="AH34" s="134"/>
      <c r="AI34" s="134"/>
      <c r="AJ34" s="133"/>
      <c r="AK34" s="213"/>
    </row>
    <row r="35" spans="1:37" s="112" customFormat="1" ht="12.75">
      <c r="L35" s="113"/>
      <c r="M35" s="113"/>
      <c r="N35" s="113"/>
      <c r="O35" s="113"/>
      <c r="P35" s="113"/>
      <c r="Q35" s="103"/>
      <c r="R35" s="100"/>
      <c r="S35" s="124"/>
      <c r="T35" s="124"/>
      <c r="U35" s="125"/>
      <c r="V35" s="126"/>
      <c r="W35" s="118">
        <f t="shared" si="8"/>
        <v>0</v>
      </c>
      <c r="X35" s="127" t="str">
        <f t="shared" si="0"/>
        <v xml:space="preserve"> </v>
      </c>
      <c r="Y35" s="128" t="str">
        <f t="shared" si="1"/>
        <v/>
      </c>
      <c r="Z35" s="128" t="str">
        <f t="shared" si="2"/>
        <v/>
      </c>
      <c r="AA35" s="128" t="str">
        <f t="shared" si="3"/>
        <v/>
      </c>
      <c r="AB35" s="129" t="str">
        <f t="shared" si="4"/>
        <v xml:space="preserve"> </v>
      </c>
      <c r="AC35" s="128" t="str">
        <f t="shared" si="5"/>
        <v/>
      </c>
      <c r="AD35" s="128" t="str">
        <f t="shared" si="6"/>
        <v/>
      </c>
      <c r="AE35" s="128" t="str">
        <f t="shared" si="7"/>
        <v/>
      </c>
      <c r="AF35" s="122"/>
      <c r="AG35" s="130"/>
      <c r="AH35" s="130"/>
      <c r="AI35" s="130"/>
      <c r="AJ35" s="133"/>
      <c r="AK35" s="213"/>
    </row>
    <row r="36" spans="1:37" s="112" customFormat="1" ht="12.75">
      <c r="L36" s="113"/>
      <c r="M36" s="113"/>
      <c r="N36" s="113"/>
      <c r="O36" s="113"/>
      <c r="P36" s="113"/>
      <c r="Q36" s="103"/>
      <c r="R36" s="100"/>
      <c r="S36" s="124"/>
      <c r="T36" s="124"/>
      <c r="U36" s="125"/>
      <c r="V36" s="126"/>
      <c r="W36" s="118">
        <f t="shared" si="8"/>
        <v>0</v>
      </c>
      <c r="X36" s="127" t="str">
        <f t="shared" si="0"/>
        <v xml:space="preserve"> </v>
      </c>
      <c r="Y36" s="128" t="str">
        <f t="shared" si="1"/>
        <v/>
      </c>
      <c r="Z36" s="128" t="str">
        <f t="shared" si="2"/>
        <v/>
      </c>
      <c r="AA36" s="128" t="str">
        <f t="shared" si="3"/>
        <v/>
      </c>
      <c r="AB36" s="129" t="str">
        <f t="shared" si="4"/>
        <v xml:space="preserve"> </v>
      </c>
      <c r="AC36" s="128" t="str">
        <f t="shared" si="5"/>
        <v/>
      </c>
      <c r="AD36" s="128" t="str">
        <f t="shared" si="6"/>
        <v/>
      </c>
      <c r="AE36" s="128" t="str">
        <f t="shared" si="7"/>
        <v/>
      </c>
      <c r="AF36" s="122"/>
      <c r="AG36" s="130"/>
      <c r="AH36" s="130"/>
      <c r="AI36" s="130"/>
      <c r="AJ36" s="131"/>
      <c r="AK36" s="213"/>
    </row>
    <row r="37" spans="1:37" s="112" customFormat="1" ht="12.75">
      <c r="L37" s="113"/>
      <c r="M37" s="113"/>
      <c r="N37" s="113"/>
      <c r="O37" s="113"/>
      <c r="P37" s="113"/>
      <c r="Q37" s="103"/>
      <c r="R37" s="100"/>
      <c r="S37" s="124"/>
      <c r="T37" s="124"/>
      <c r="U37" s="125"/>
      <c r="V37" s="126"/>
      <c r="W37" s="118">
        <f t="shared" si="8"/>
        <v>0</v>
      </c>
      <c r="X37" s="127" t="str">
        <f t="shared" si="0"/>
        <v xml:space="preserve"> </v>
      </c>
      <c r="Y37" s="128" t="str">
        <f t="shared" si="1"/>
        <v/>
      </c>
      <c r="Z37" s="128" t="str">
        <f t="shared" si="2"/>
        <v/>
      </c>
      <c r="AA37" s="128" t="str">
        <f t="shared" si="3"/>
        <v/>
      </c>
      <c r="AB37" s="129" t="str">
        <f t="shared" si="4"/>
        <v xml:space="preserve"> </v>
      </c>
      <c r="AC37" s="128" t="str">
        <f t="shared" si="5"/>
        <v/>
      </c>
      <c r="AD37" s="128" t="str">
        <f t="shared" si="6"/>
        <v/>
      </c>
      <c r="AE37" s="128" t="str">
        <f t="shared" si="7"/>
        <v/>
      </c>
      <c r="AF37" s="132"/>
      <c r="AG37" s="130"/>
      <c r="AH37" s="130"/>
      <c r="AI37" s="130"/>
      <c r="AJ37" s="131"/>
      <c r="AK37" s="213"/>
    </row>
    <row r="38" spans="1:37" s="112" customFormat="1" ht="12.75">
      <c r="L38" s="113"/>
      <c r="M38" s="113"/>
      <c r="N38" s="113"/>
      <c r="O38" s="113"/>
      <c r="P38" s="113"/>
      <c r="Q38" s="136"/>
      <c r="R38" s="137"/>
      <c r="S38" s="131"/>
      <c r="T38" s="131"/>
      <c r="U38" s="131"/>
      <c r="V38" s="137" t="s">
        <v>128</v>
      </c>
      <c r="W38" s="138"/>
      <c r="X38" s="139" t="str">
        <f>CONCATENATE(Y38, " ans ",Z38, " mois ",AA38," jours ")</f>
        <v xml:space="preserve">0 ans 0 mois 0 jours </v>
      </c>
      <c r="Y38" s="140">
        <f>INT(SUM(Y23:Y37)+SUM(Z23:Z37)/12)</f>
        <v>0</v>
      </c>
      <c r="Z38" s="140">
        <f>INT(MOD(SUM(Z23:Z37)+INT(SUM(AA23:AA37)/30),12))</f>
        <v>0</v>
      </c>
      <c r="AA38" s="141">
        <f>INT(MOD(SUM(AA23:AA37),30))</f>
        <v>0</v>
      </c>
      <c r="AB38" s="142" t="str">
        <f>CONCATENATE(AC38, " ans ",AD38, " mois ",AE38," jours ")</f>
        <v xml:space="preserve">0 ans 0 mois 0 jours </v>
      </c>
      <c r="AC38" s="143">
        <f>INT(SUM(AC23:AC37)+SUM(AD23:AD37)/12)</f>
        <v>0</v>
      </c>
      <c r="AD38" s="143">
        <f>INT(MOD(SUM(AD23:AD37)+INT(SUM(AE23:AE37)/30),12))</f>
        <v>0</v>
      </c>
      <c r="AE38" s="144">
        <f>INT(MOD(SUM(AE23:AE37),30))</f>
        <v>0</v>
      </c>
      <c r="AF38" s="132"/>
      <c r="AG38" s="145"/>
      <c r="AH38" s="145"/>
      <c r="AI38" s="145"/>
      <c r="AJ38" s="131"/>
      <c r="AK38" s="213"/>
    </row>
    <row r="40" spans="1:37" s="112" customFormat="1" ht="12.75">
      <c r="A40" s="161"/>
      <c r="B40" s="96"/>
      <c r="C40" s="96"/>
      <c r="D40" s="96"/>
      <c r="E40" s="96"/>
      <c r="F40" s="96"/>
      <c r="G40" s="97"/>
      <c r="H40" s="98" t="str">
        <f>DATEDIF(G40,$M$13,"y")&amp; "ans" &amp;" "&amp;DATEDIF(G40,$M$13,"ym") &amp;"mois"</f>
        <v>125ans 11mois</v>
      </c>
      <c r="I40" s="96"/>
      <c r="J40" s="153"/>
      <c r="K40" s="96"/>
      <c r="L40" s="99"/>
      <c r="M40" s="100"/>
      <c r="N40" s="101">
        <f>M40</f>
        <v>0</v>
      </c>
      <c r="O40" s="102"/>
      <c r="P40" s="102"/>
      <c r="Q40" s="103"/>
      <c r="R40" s="100"/>
      <c r="S40" s="103"/>
      <c r="T40" s="103"/>
      <c r="U40" s="104"/>
      <c r="V40" s="105"/>
      <c r="W40" s="106" t="str">
        <f>R13</f>
        <v>15/12/2024</v>
      </c>
      <c r="X40" s="107" t="str">
        <f>IF(V40="vivier 1",DATEDIF(R40,W40,"y")&amp;" ans" &amp;" " &amp;DATEDIF(R40,W40,"ym")&amp;" mois" &amp;" " &amp;DATEDIF(R40,W40,"md")&amp;" jours"," ")</f>
        <v xml:space="preserve"> </v>
      </c>
      <c r="Y40" s="108" t="str">
        <f>IF(V40="vivier 1",DATEDIF(R40,W40,"y"),"")</f>
        <v/>
      </c>
      <c r="Z40" s="108" t="str">
        <f>IF(V40="vivier 1",DATEDIF(R40,W40,"ym"),"")</f>
        <v/>
      </c>
      <c r="AA40" s="108" t="str">
        <f>IF(V40="vivier 1",DATEDIF(R40,W40,"md"),"")</f>
        <v/>
      </c>
      <c r="AB40" s="109" t="str">
        <f>IF(V40="vivier 2",DATEDIF(R40,W40,"y")&amp;" ans" &amp;" " &amp;DATEDIF(R40,W40,"ym")&amp;" mois" &amp;" " &amp;DATEDIF(R40,W40,"md")&amp;" jours"," ")</f>
        <v xml:space="preserve"> </v>
      </c>
      <c r="AC40" s="108" t="str">
        <f>IF(V40="vivier 2",DATEDIF(R40,W40,"y"),"")</f>
        <v/>
      </c>
      <c r="AD40" s="108" t="str">
        <f>IF(V40="vivier 2",DATEDIF(R40,W40,"ym"),"")</f>
        <v/>
      </c>
      <c r="AE40" s="108" t="str">
        <f>IF(V40="vivier 2",DATEDIF(R40,W40,"md"),"")</f>
        <v/>
      </c>
      <c r="AF40" s="110" t="str">
        <f>CONCATENATE(AG41," ans ",AH41," mois ",AI41," jours ")</f>
        <v xml:space="preserve">0 ans 0 mois 0 jours </v>
      </c>
      <c r="AG40" s="108">
        <f>AC55+Y55</f>
        <v>0</v>
      </c>
      <c r="AH40" s="108">
        <f>AD55+Z55</f>
        <v>0</v>
      </c>
      <c r="AI40" s="108">
        <f>AA55+AE55</f>
        <v>0</v>
      </c>
      <c r="AJ40" s="111" t="str">
        <f>IF(AND(L40&gt;=5,N40&lt;$M$14,Y55&gt;=6),"Vivier 1",IF(AND(L40&gt;=5,N40&lt;$M$14,AG41&gt;=8),"Vivier 2",IF(AND(L40=10,N40&lt;$M$17),"Vivier 3","Non éligible")))</f>
        <v>Non éligible</v>
      </c>
      <c r="AK40" s="212"/>
    </row>
    <row r="41" spans="1:37" s="112" customFormat="1" ht="12.75">
      <c r="L41" s="113"/>
      <c r="M41" s="114"/>
      <c r="N41" s="113"/>
      <c r="O41" s="113"/>
      <c r="P41" s="113"/>
      <c r="Q41" s="103"/>
      <c r="R41" s="100"/>
      <c r="S41" s="115"/>
      <c r="T41" s="115"/>
      <c r="U41" s="116"/>
      <c r="V41" s="117"/>
      <c r="W41" s="118">
        <f>R40</f>
        <v>0</v>
      </c>
      <c r="X41" s="119" t="str">
        <f t="shared" ref="X41:X54" si="9">IF(V41="vivier 1",DATEDIF(R41,W41,"y")&amp;" ans" &amp;" " &amp;DATEDIF(R41,W41,"ym")&amp;" mois" &amp;" " &amp;DATEDIF(R41,W41,"md")&amp;" jours"," ")</f>
        <v xml:space="preserve"> </v>
      </c>
      <c r="Y41" s="120" t="str">
        <f t="shared" ref="Y41:Y54" si="10">IF(V41="vivier 1",DATEDIF(R41,W41,"y"),"")</f>
        <v/>
      </c>
      <c r="Z41" s="120" t="str">
        <f t="shared" ref="Z41:Z54" si="11">IF(V41="vivier 1",DATEDIF(R41,W41,"ym"),"")</f>
        <v/>
      </c>
      <c r="AA41" s="120" t="str">
        <f t="shared" ref="AA41:AA54" si="12">IF(V41="vivier 1",DATEDIF(R41,W41,"md"),"")</f>
        <v/>
      </c>
      <c r="AB41" s="121" t="str">
        <f t="shared" ref="AB41:AB54" si="13">IF(V41="vivier 2",DATEDIF(R41,W41,"y")&amp;" ans" &amp;" " &amp;DATEDIF(R41,W41,"ym")&amp;" mois" &amp;" " &amp;DATEDIF(R41,W41,"md")&amp;" jours"," ")</f>
        <v xml:space="preserve"> </v>
      </c>
      <c r="AC41" s="120" t="str">
        <f t="shared" ref="AC41:AC54" si="14">IF(V41="vivier 2",DATEDIF(R41,W41,"y"),"")</f>
        <v/>
      </c>
      <c r="AD41" s="120" t="str">
        <f t="shared" ref="AD41:AD54" si="15">IF(V41="vivier 2",DATEDIF(R41,W41,"ym"),"")</f>
        <v/>
      </c>
      <c r="AE41" s="120" t="str">
        <f t="shared" ref="AE41:AE54" si="16">IF(V41="vivier 2",DATEDIF(R41,W41,"md"),"")</f>
        <v/>
      </c>
      <c r="AF41" s="122"/>
      <c r="AG41" s="120">
        <f>INT(AG40+(AH40/12))</f>
        <v>0</v>
      </c>
      <c r="AH41" s="120">
        <f>INT(MOD(AH40+INT(AI40/30),12))</f>
        <v>0</v>
      </c>
      <c r="AI41" s="120">
        <f>INT(MOD(AI40,30))</f>
        <v>0</v>
      </c>
      <c r="AJ41" s="123"/>
      <c r="AK41" s="213"/>
    </row>
    <row r="42" spans="1:37" s="112" customFormat="1" ht="12.75">
      <c r="L42" s="113"/>
      <c r="M42" s="113"/>
      <c r="N42" s="113"/>
      <c r="O42" s="113"/>
      <c r="P42" s="113"/>
      <c r="Q42" s="103"/>
      <c r="R42" s="100"/>
      <c r="S42" s="124"/>
      <c r="T42" s="124"/>
      <c r="U42" s="125"/>
      <c r="V42" s="126"/>
      <c r="W42" s="118">
        <f t="shared" ref="W42:W54" si="17">R41</f>
        <v>0</v>
      </c>
      <c r="X42" s="127" t="str">
        <f t="shared" si="9"/>
        <v xml:space="preserve"> </v>
      </c>
      <c r="Y42" s="128" t="str">
        <f t="shared" si="10"/>
        <v/>
      </c>
      <c r="Z42" s="128" t="str">
        <f t="shared" si="11"/>
        <v/>
      </c>
      <c r="AA42" s="128" t="str">
        <f t="shared" si="12"/>
        <v/>
      </c>
      <c r="AB42" s="129" t="str">
        <f t="shared" si="13"/>
        <v xml:space="preserve"> </v>
      </c>
      <c r="AC42" s="128" t="str">
        <f t="shared" si="14"/>
        <v/>
      </c>
      <c r="AD42" s="128" t="str">
        <f t="shared" si="15"/>
        <v/>
      </c>
      <c r="AE42" s="128" t="str">
        <f t="shared" si="16"/>
        <v/>
      </c>
      <c r="AF42" s="122"/>
      <c r="AG42" s="130"/>
      <c r="AH42" s="130"/>
      <c r="AI42" s="130"/>
      <c r="AJ42" s="131"/>
      <c r="AK42" s="213"/>
    </row>
    <row r="43" spans="1:37" s="112" customFormat="1" ht="12.75">
      <c r="L43" s="113"/>
      <c r="M43" s="113"/>
      <c r="N43" s="113"/>
      <c r="O43" s="113"/>
      <c r="P43" s="113"/>
      <c r="Q43" s="103"/>
      <c r="R43" s="100"/>
      <c r="S43" s="124"/>
      <c r="T43" s="124"/>
      <c r="U43" s="125"/>
      <c r="V43" s="126"/>
      <c r="W43" s="118">
        <f t="shared" si="17"/>
        <v>0</v>
      </c>
      <c r="X43" s="127" t="str">
        <f t="shared" si="9"/>
        <v xml:space="preserve"> </v>
      </c>
      <c r="Y43" s="128" t="str">
        <f t="shared" si="10"/>
        <v/>
      </c>
      <c r="Z43" s="128" t="str">
        <f t="shared" si="11"/>
        <v/>
      </c>
      <c r="AA43" s="128" t="str">
        <f t="shared" si="12"/>
        <v/>
      </c>
      <c r="AB43" s="129" t="str">
        <f t="shared" si="13"/>
        <v xml:space="preserve"> </v>
      </c>
      <c r="AC43" s="128" t="str">
        <f t="shared" si="14"/>
        <v/>
      </c>
      <c r="AD43" s="128" t="str">
        <f t="shared" si="15"/>
        <v/>
      </c>
      <c r="AE43" s="128" t="str">
        <f t="shared" si="16"/>
        <v/>
      </c>
      <c r="AF43" s="122"/>
      <c r="AG43" s="130"/>
      <c r="AH43" s="130"/>
      <c r="AI43" s="130"/>
      <c r="AJ43" s="131"/>
      <c r="AK43" s="213"/>
    </row>
    <row r="44" spans="1:37" s="112" customFormat="1" ht="12.75">
      <c r="L44" s="113"/>
      <c r="M44" s="113"/>
      <c r="N44" s="113"/>
      <c r="O44" s="113"/>
      <c r="P44" s="113"/>
      <c r="Q44" s="103"/>
      <c r="R44" s="100"/>
      <c r="S44" s="124"/>
      <c r="T44" s="124"/>
      <c r="U44" s="125"/>
      <c r="V44" s="126"/>
      <c r="W44" s="118">
        <f t="shared" si="17"/>
        <v>0</v>
      </c>
      <c r="X44" s="127" t="str">
        <f t="shared" si="9"/>
        <v xml:space="preserve"> </v>
      </c>
      <c r="Y44" s="128" t="str">
        <f t="shared" si="10"/>
        <v/>
      </c>
      <c r="Z44" s="128" t="str">
        <f t="shared" si="11"/>
        <v/>
      </c>
      <c r="AA44" s="128" t="str">
        <f t="shared" si="12"/>
        <v/>
      </c>
      <c r="AB44" s="129" t="str">
        <f t="shared" si="13"/>
        <v xml:space="preserve"> </v>
      </c>
      <c r="AC44" s="128" t="str">
        <f t="shared" si="14"/>
        <v/>
      </c>
      <c r="AD44" s="128" t="str">
        <f t="shared" si="15"/>
        <v/>
      </c>
      <c r="AE44" s="128" t="str">
        <f t="shared" si="16"/>
        <v/>
      </c>
      <c r="AF44" s="132"/>
      <c r="AG44" s="130"/>
      <c r="AH44" s="130"/>
      <c r="AI44" s="130"/>
      <c r="AJ44" s="133"/>
      <c r="AK44" s="213"/>
    </row>
    <row r="45" spans="1:37" s="112" customFormat="1" ht="12.75">
      <c r="L45" s="113"/>
      <c r="M45" s="113"/>
      <c r="N45" s="113"/>
      <c r="O45" s="113"/>
      <c r="P45" s="113"/>
      <c r="Q45" s="103"/>
      <c r="R45" s="100"/>
      <c r="S45" s="124"/>
      <c r="T45" s="124"/>
      <c r="U45" s="125"/>
      <c r="V45" s="126"/>
      <c r="W45" s="118">
        <f t="shared" si="17"/>
        <v>0</v>
      </c>
      <c r="X45" s="127" t="str">
        <f t="shared" si="9"/>
        <v xml:space="preserve"> </v>
      </c>
      <c r="Y45" s="128" t="str">
        <f t="shared" si="10"/>
        <v/>
      </c>
      <c r="Z45" s="128" t="str">
        <f t="shared" si="11"/>
        <v/>
      </c>
      <c r="AA45" s="128" t="str">
        <f t="shared" si="12"/>
        <v/>
      </c>
      <c r="AB45" s="129" t="str">
        <f t="shared" si="13"/>
        <v xml:space="preserve"> </v>
      </c>
      <c r="AC45" s="128" t="str">
        <f t="shared" si="14"/>
        <v/>
      </c>
      <c r="AD45" s="128" t="str">
        <f t="shared" si="15"/>
        <v/>
      </c>
      <c r="AE45" s="128" t="str">
        <f t="shared" si="16"/>
        <v/>
      </c>
      <c r="AF45" s="122"/>
      <c r="AG45" s="134"/>
      <c r="AH45" s="134"/>
      <c r="AI45" s="134"/>
      <c r="AJ45" s="133"/>
      <c r="AK45" s="213"/>
    </row>
    <row r="46" spans="1:37" s="112" customFormat="1" ht="12.75">
      <c r="L46" s="113"/>
      <c r="M46" s="113"/>
      <c r="N46" s="113"/>
      <c r="O46" s="113"/>
      <c r="P46" s="113"/>
      <c r="Q46" s="103"/>
      <c r="R46" s="100"/>
      <c r="S46" s="124"/>
      <c r="T46" s="124"/>
      <c r="U46" s="125"/>
      <c r="V46" s="126"/>
      <c r="W46" s="118">
        <f t="shared" si="17"/>
        <v>0</v>
      </c>
      <c r="X46" s="127" t="str">
        <f t="shared" si="9"/>
        <v xml:space="preserve"> </v>
      </c>
      <c r="Y46" s="128" t="str">
        <f t="shared" si="10"/>
        <v/>
      </c>
      <c r="Z46" s="128" t="str">
        <f t="shared" si="11"/>
        <v/>
      </c>
      <c r="AA46" s="128" t="str">
        <f t="shared" si="12"/>
        <v/>
      </c>
      <c r="AB46" s="129" t="str">
        <f t="shared" si="13"/>
        <v xml:space="preserve"> </v>
      </c>
      <c r="AC46" s="128" t="str">
        <f t="shared" si="14"/>
        <v/>
      </c>
      <c r="AD46" s="128" t="str">
        <f t="shared" si="15"/>
        <v/>
      </c>
      <c r="AE46" s="128" t="str">
        <f t="shared" si="16"/>
        <v/>
      </c>
      <c r="AF46" s="122"/>
      <c r="AG46" s="134"/>
      <c r="AH46" s="134"/>
      <c r="AI46" s="134"/>
      <c r="AJ46" s="133"/>
      <c r="AK46" s="213"/>
    </row>
    <row r="47" spans="1:37" s="112" customFormat="1" ht="12.75">
      <c r="L47" s="113"/>
      <c r="M47" s="113"/>
      <c r="N47" s="113"/>
      <c r="O47" s="113"/>
      <c r="P47" s="113"/>
      <c r="Q47" s="103"/>
      <c r="R47" s="100"/>
      <c r="S47" s="124"/>
      <c r="T47" s="124"/>
      <c r="U47" s="125"/>
      <c r="V47" s="126"/>
      <c r="W47" s="118">
        <f t="shared" si="17"/>
        <v>0</v>
      </c>
      <c r="X47" s="127" t="str">
        <f t="shared" si="9"/>
        <v xml:space="preserve"> </v>
      </c>
      <c r="Y47" s="128" t="str">
        <f t="shared" si="10"/>
        <v/>
      </c>
      <c r="Z47" s="128" t="str">
        <f t="shared" si="11"/>
        <v/>
      </c>
      <c r="AA47" s="128" t="str">
        <f t="shared" si="12"/>
        <v/>
      </c>
      <c r="AB47" s="129" t="str">
        <f t="shared" si="13"/>
        <v xml:space="preserve"> </v>
      </c>
      <c r="AC47" s="128" t="str">
        <f t="shared" si="14"/>
        <v/>
      </c>
      <c r="AD47" s="128" t="str">
        <f t="shared" si="15"/>
        <v/>
      </c>
      <c r="AE47" s="128" t="str">
        <f t="shared" si="16"/>
        <v/>
      </c>
      <c r="AF47" s="122"/>
      <c r="AG47" s="134"/>
      <c r="AH47" s="134"/>
      <c r="AI47" s="134"/>
      <c r="AJ47" s="133"/>
      <c r="AK47" s="213"/>
    </row>
    <row r="48" spans="1:37" s="112" customFormat="1" ht="12.75">
      <c r="L48" s="113"/>
      <c r="M48" s="113"/>
      <c r="N48" s="113"/>
      <c r="O48" s="113"/>
      <c r="P48" s="113"/>
      <c r="Q48" s="103"/>
      <c r="R48" s="100"/>
      <c r="S48" s="124"/>
      <c r="T48" s="124"/>
      <c r="U48" s="125"/>
      <c r="V48" s="126"/>
      <c r="W48" s="118">
        <f t="shared" si="17"/>
        <v>0</v>
      </c>
      <c r="X48" s="127" t="str">
        <f t="shared" si="9"/>
        <v xml:space="preserve"> </v>
      </c>
      <c r="Y48" s="128" t="str">
        <f t="shared" si="10"/>
        <v/>
      </c>
      <c r="Z48" s="128" t="str">
        <f t="shared" si="11"/>
        <v/>
      </c>
      <c r="AA48" s="128" t="str">
        <f t="shared" si="12"/>
        <v/>
      </c>
      <c r="AB48" s="129" t="str">
        <f t="shared" si="13"/>
        <v xml:space="preserve"> </v>
      </c>
      <c r="AC48" s="128" t="str">
        <f t="shared" si="14"/>
        <v/>
      </c>
      <c r="AD48" s="128" t="str">
        <f t="shared" si="15"/>
        <v/>
      </c>
      <c r="AE48" s="128" t="str">
        <f t="shared" si="16"/>
        <v/>
      </c>
      <c r="AF48" s="122"/>
      <c r="AG48" s="134"/>
      <c r="AH48" s="134"/>
      <c r="AI48" s="134"/>
      <c r="AJ48" s="133"/>
      <c r="AK48" s="213"/>
    </row>
    <row r="49" spans="1:37" s="112" customFormat="1" ht="12.75">
      <c r="L49" s="113"/>
      <c r="M49" s="113"/>
      <c r="N49" s="113"/>
      <c r="O49" s="113"/>
      <c r="P49" s="113"/>
      <c r="Q49" s="103"/>
      <c r="R49" s="100"/>
      <c r="S49" s="124"/>
      <c r="T49" s="124"/>
      <c r="U49" s="125"/>
      <c r="V49" s="126"/>
      <c r="W49" s="118">
        <f t="shared" si="17"/>
        <v>0</v>
      </c>
      <c r="X49" s="127" t="str">
        <f t="shared" si="9"/>
        <v xml:space="preserve"> </v>
      </c>
      <c r="Y49" s="128" t="str">
        <f t="shared" si="10"/>
        <v/>
      </c>
      <c r="Z49" s="128" t="str">
        <f t="shared" si="11"/>
        <v/>
      </c>
      <c r="AA49" s="128" t="str">
        <f t="shared" si="12"/>
        <v/>
      </c>
      <c r="AB49" s="129" t="str">
        <f t="shared" si="13"/>
        <v xml:space="preserve"> </v>
      </c>
      <c r="AC49" s="128" t="str">
        <f t="shared" si="14"/>
        <v/>
      </c>
      <c r="AD49" s="128" t="str">
        <f t="shared" si="15"/>
        <v/>
      </c>
      <c r="AE49" s="128" t="str">
        <f t="shared" si="16"/>
        <v/>
      </c>
      <c r="AF49" s="122"/>
      <c r="AG49" s="134"/>
      <c r="AH49" s="134"/>
      <c r="AI49" s="134"/>
      <c r="AJ49" s="133"/>
      <c r="AK49" s="213"/>
    </row>
    <row r="50" spans="1:37" s="112" customFormat="1" ht="12.75">
      <c r="L50" s="113"/>
      <c r="M50" s="113"/>
      <c r="N50" s="113"/>
      <c r="O50" s="113"/>
      <c r="P50" s="113"/>
      <c r="Q50" s="103"/>
      <c r="R50" s="100"/>
      <c r="S50" s="124"/>
      <c r="T50" s="124"/>
      <c r="U50" s="135"/>
      <c r="V50" s="126"/>
      <c r="W50" s="118">
        <f t="shared" si="17"/>
        <v>0</v>
      </c>
      <c r="X50" s="127" t="str">
        <f t="shared" si="9"/>
        <v xml:space="preserve"> </v>
      </c>
      <c r="Y50" s="128" t="str">
        <f t="shared" si="10"/>
        <v/>
      </c>
      <c r="Z50" s="128" t="str">
        <f t="shared" si="11"/>
        <v/>
      </c>
      <c r="AA50" s="128" t="str">
        <f t="shared" si="12"/>
        <v/>
      </c>
      <c r="AB50" s="129" t="str">
        <f t="shared" si="13"/>
        <v xml:space="preserve"> </v>
      </c>
      <c r="AC50" s="128" t="str">
        <f t="shared" si="14"/>
        <v/>
      </c>
      <c r="AD50" s="128" t="str">
        <f t="shared" si="15"/>
        <v/>
      </c>
      <c r="AE50" s="128" t="str">
        <f t="shared" si="16"/>
        <v/>
      </c>
      <c r="AF50" s="122"/>
      <c r="AG50" s="134"/>
      <c r="AH50" s="134"/>
      <c r="AI50" s="134"/>
      <c r="AJ50" s="133"/>
      <c r="AK50" s="213"/>
    </row>
    <row r="51" spans="1:37" s="112" customFormat="1" ht="12.75">
      <c r="L51" s="113"/>
      <c r="M51" s="113"/>
      <c r="N51" s="113"/>
      <c r="O51" s="113"/>
      <c r="P51" s="113"/>
      <c r="Q51" s="103"/>
      <c r="R51" s="100"/>
      <c r="S51" s="124"/>
      <c r="T51" s="124"/>
      <c r="U51" s="125"/>
      <c r="V51" s="126"/>
      <c r="W51" s="118">
        <f t="shared" si="17"/>
        <v>0</v>
      </c>
      <c r="X51" s="127" t="str">
        <f t="shared" si="9"/>
        <v xml:space="preserve"> </v>
      </c>
      <c r="Y51" s="128" t="str">
        <f t="shared" si="10"/>
        <v/>
      </c>
      <c r="Z51" s="128" t="str">
        <f t="shared" si="11"/>
        <v/>
      </c>
      <c r="AA51" s="128" t="str">
        <f t="shared" si="12"/>
        <v/>
      </c>
      <c r="AB51" s="129" t="str">
        <f t="shared" si="13"/>
        <v xml:space="preserve"> </v>
      </c>
      <c r="AC51" s="128" t="str">
        <f t="shared" si="14"/>
        <v/>
      </c>
      <c r="AD51" s="128" t="str">
        <f t="shared" si="15"/>
        <v/>
      </c>
      <c r="AE51" s="128" t="str">
        <f t="shared" si="16"/>
        <v/>
      </c>
      <c r="AF51" s="122"/>
      <c r="AG51" s="134"/>
      <c r="AH51" s="134"/>
      <c r="AI51" s="134"/>
      <c r="AJ51" s="133"/>
      <c r="AK51" s="213"/>
    </row>
    <row r="52" spans="1:37" s="112" customFormat="1" ht="12.75">
      <c r="L52" s="113"/>
      <c r="M52" s="113"/>
      <c r="N52" s="113"/>
      <c r="O52" s="113"/>
      <c r="P52" s="113"/>
      <c r="Q52" s="103"/>
      <c r="R52" s="100"/>
      <c r="S52" s="124"/>
      <c r="T52" s="124"/>
      <c r="U52" s="125"/>
      <c r="V52" s="126"/>
      <c r="W52" s="118">
        <f t="shared" si="17"/>
        <v>0</v>
      </c>
      <c r="X52" s="127" t="str">
        <f t="shared" si="9"/>
        <v xml:space="preserve"> </v>
      </c>
      <c r="Y52" s="128" t="str">
        <f t="shared" si="10"/>
        <v/>
      </c>
      <c r="Z52" s="128" t="str">
        <f t="shared" si="11"/>
        <v/>
      </c>
      <c r="AA52" s="128" t="str">
        <f t="shared" si="12"/>
        <v/>
      </c>
      <c r="AB52" s="129" t="str">
        <f t="shared" si="13"/>
        <v xml:space="preserve"> </v>
      </c>
      <c r="AC52" s="128" t="str">
        <f t="shared" si="14"/>
        <v/>
      </c>
      <c r="AD52" s="128" t="str">
        <f t="shared" si="15"/>
        <v/>
      </c>
      <c r="AE52" s="128" t="str">
        <f t="shared" si="16"/>
        <v/>
      </c>
      <c r="AF52" s="122"/>
      <c r="AG52" s="130"/>
      <c r="AH52" s="130"/>
      <c r="AI52" s="130"/>
      <c r="AJ52" s="133"/>
      <c r="AK52" s="213"/>
    </row>
    <row r="53" spans="1:37" s="112" customFormat="1" ht="12.75">
      <c r="L53" s="113"/>
      <c r="M53" s="113"/>
      <c r="N53" s="113"/>
      <c r="O53" s="113"/>
      <c r="P53" s="113"/>
      <c r="Q53" s="103"/>
      <c r="R53" s="100"/>
      <c r="S53" s="124"/>
      <c r="T53" s="124"/>
      <c r="U53" s="125"/>
      <c r="V53" s="126"/>
      <c r="W53" s="118">
        <f t="shared" si="17"/>
        <v>0</v>
      </c>
      <c r="X53" s="127" t="str">
        <f t="shared" si="9"/>
        <v xml:space="preserve"> </v>
      </c>
      <c r="Y53" s="128" t="str">
        <f t="shared" si="10"/>
        <v/>
      </c>
      <c r="Z53" s="128" t="str">
        <f t="shared" si="11"/>
        <v/>
      </c>
      <c r="AA53" s="128" t="str">
        <f t="shared" si="12"/>
        <v/>
      </c>
      <c r="AB53" s="129" t="str">
        <f t="shared" si="13"/>
        <v xml:space="preserve"> </v>
      </c>
      <c r="AC53" s="128" t="str">
        <f t="shared" si="14"/>
        <v/>
      </c>
      <c r="AD53" s="128" t="str">
        <f t="shared" si="15"/>
        <v/>
      </c>
      <c r="AE53" s="128" t="str">
        <f t="shared" si="16"/>
        <v/>
      </c>
      <c r="AF53" s="122"/>
      <c r="AG53" s="130"/>
      <c r="AH53" s="130"/>
      <c r="AI53" s="130"/>
      <c r="AJ53" s="131"/>
      <c r="AK53" s="213"/>
    </row>
    <row r="54" spans="1:37" s="112" customFormat="1" ht="12.75">
      <c r="L54" s="113"/>
      <c r="M54" s="113"/>
      <c r="N54" s="113"/>
      <c r="O54" s="113"/>
      <c r="P54" s="113"/>
      <c r="Q54" s="103"/>
      <c r="R54" s="100"/>
      <c r="S54" s="124"/>
      <c r="T54" s="124"/>
      <c r="U54" s="125"/>
      <c r="V54" s="126"/>
      <c r="W54" s="118">
        <f t="shared" si="17"/>
        <v>0</v>
      </c>
      <c r="X54" s="127" t="str">
        <f t="shared" si="9"/>
        <v xml:space="preserve"> </v>
      </c>
      <c r="Y54" s="128" t="str">
        <f t="shared" si="10"/>
        <v/>
      </c>
      <c r="Z54" s="128" t="str">
        <f t="shared" si="11"/>
        <v/>
      </c>
      <c r="AA54" s="128" t="str">
        <f t="shared" si="12"/>
        <v/>
      </c>
      <c r="AB54" s="129" t="str">
        <f t="shared" si="13"/>
        <v xml:space="preserve"> </v>
      </c>
      <c r="AC54" s="128" t="str">
        <f t="shared" si="14"/>
        <v/>
      </c>
      <c r="AD54" s="128" t="str">
        <f t="shared" si="15"/>
        <v/>
      </c>
      <c r="AE54" s="128" t="str">
        <f t="shared" si="16"/>
        <v/>
      </c>
      <c r="AF54" s="132"/>
      <c r="AG54" s="130"/>
      <c r="AH54" s="130"/>
      <c r="AI54" s="130"/>
      <c r="AJ54" s="131"/>
      <c r="AK54" s="213"/>
    </row>
    <row r="55" spans="1:37" s="112" customFormat="1" ht="12.75">
      <c r="L55" s="113"/>
      <c r="M55" s="113"/>
      <c r="N55" s="113"/>
      <c r="O55" s="113"/>
      <c r="P55" s="113"/>
      <c r="Q55" s="136"/>
      <c r="R55" s="137"/>
      <c r="S55" s="131"/>
      <c r="T55" s="131"/>
      <c r="U55" s="131"/>
      <c r="V55" s="137" t="s">
        <v>128</v>
      </c>
      <c r="W55" s="138"/>
      <c r="X55" s="139" t="str">
        <f>CONCATENATE(Y55, " ans ",Z55, " mois ",AA55," jours ")</f>
        <v xml:space="preserve">0 ans 0 mois 0 jours </v>
      </c>
      <c r="Y55" s="140">
        <f>INT(SUM(Y40:Y54)+SUM(Z40:Z54)/12)</f>
        <v>0</v>
      </c>
      <c r="Z55" s="140">
        <f>INT(MOD(SUM(Z40:Z54)+INT(SUM(AA40:AA54)/30),12))</f>
        <v>0</v>
      </c>
      <c r="AA55" s="141">
        <f>INT(MOD(SUM(AA40:AA54),30))</f>
        <v>0</v>
      </c>
      <c r="AB55" s="142" t="str">
        <f>CONCATENATE(AC55, " ans ",AD55, " mois ",AE55," jours ")</f>
        <v xml:space="preserve">0 ans 0 mois 0 jours </v>
      </c>
      <c r="AC55" s="143">
        <f>INT(SUM(AC40:AC54)+SUM(AD40:AD54)/12)</f>
        <v>0</v>
      </c>
      <c r="AD55" s="143">
        <f>INT(MOD(SUM(AD40:AD54)+INT(SUM(AE40:AE54)/30),12))</f>
        <v>0</v>
      </c>
      <c r="AE55" s="144">
        <f>INT(MOD(SUM(AE40:AE54),30))</f>
        <v>0</v>
      </c>
      <c r="AF55" s="132"/>
      <c r="AG55" s="145"/>
      <c r="AH55" s="145"/>
      <c r="AI55" s="145"/>
      <c r="AJ55" s="131"/>
      <c r="AK55" s="213"/>
    </row>
    <row r="57" spans="1:37" s="112" customFormat="1" ht="12.75">
      <c r="A57" s="161"/>
      <c r="B57" s="96"/>
      <c r="C57" s="96"/>
      <c r="D57" s="96"/>
      <c r="E57" s="96"/>
      <c r="F57" s="96"/>
      <c r="G57" s="97"/>
      <c r="H57" s="98" t="str">
        <f>DATEDIF(G57,$M$13,"y")&amp; "ans" &amp;" "&amp;DATEDIF(G57,$M$13,"ym") &amp;"mois"</f>
        <v>125ans 11mois</v>
      </c>
      <c r="I57" s="96"/>
      <c r="J57" s="153"/>
      <c r="K57" s="96"/>
      <c r="L57" s="99"/>
      <c r="M57" s="100"/>
      <c r="N57" s="101">
        <f>M57</f>
        <v>0</v>
      </c>
      <c r="O57" s="102"/>
      <c r="P57" s="102"/>
      <c r="Q57" s="103"/>
      <c r="R57" s="100"/>
      <c r="S57" s="103"/>
      <c r="T57" s="103"/>
      <c r="U57" s="104"/>
      <c r="V57" s="105"/>
      <c r="W57" s="106" t="str">
        <f>R13</f>
        <v>15/12/2024</v>
      </c>
      <c r="X57" s="107" t="str">
        <f>IF(V57="vivier 1",DATEDIF(R57,W57,"y")&amp;" ans" &amp;" " &amp;DATEDIF(R57,W57,"ym")&amp;" mois" &amp;" " &amp;DATEDIF(R57,W57,"md")&amp;" jours"," ")</f>
        <v xml:space="preserve"> </v>
      </c>
      <c r="Y57" s="108" t="str">
        <f>IF(V57="vivier 1",DATEDIF(R57,W57,"y"),"")</f>
        <v/>
      </c>
      <c r="Z57" s="108" t="str">
        <f>IF(V57="vivier 1",DATEDIF(R57,W57,"ym"),"")</f>
        <v/>
      </c>
      <c r="AA57" s="108" t="str">
        <f>IF(V57="vivier 1",DATEDIF(R57,W57,"md"),"")</f>
        <v/>
      </c>
      <c r="AB57" s="109" t="str">
        <f>IF(V57="vivier 2",DATEDIF(R57,W57,"y")&amp;" ans" &amp;" " &amp;DATEDIF(R57,W57,"ym")&amp;" mois" &amp;" " &amp;DATEDIF(R57,W57,"md")&amp;" jours"," ")</f>
        <v xml:space="preserve"> </v>
      </c>
      <c r="AC57" s="108" t="str">
        <f>IF(V57="vivier 2",DATEDIF(R57,W57,"y"),"")</f>
        <v/>
      </c>
      <c r="AD57" s="108" t="str">
        <f>IF(V57="vivier 2",DATEDIF(R57,W57,"ym"),"")</f>
        <v/>
      </c>
      <c r="AE57" s="108" t="str">
        <f>IF(V57="vivier 2",DATEDIF(R57,W57,"md"),"")</f>
        <v/>
      </c>
      <c r="AF57" s="110" t="str">
        <f>CONCATENATE(AG58," ans ",AH58," mois ",AI58," jours ")</f>
        <v xml:space="preserve">0 ans 0 mois 0 jours </v>
      </c>
      <c r="AG57" s="108">
        <f>AC72+Y72</f>
        <v>0</v>
      </c>
      <c r="AH57" s="108">
        <f>AD72+Z72</f>
        <v>0</v>
      </c>
      <c r="AI57" s="108">
        <f>AA72+AE72</f>
        <v>0</v>
      </c>
      <c r="AJ57" s="111" t="str">
        <f>IF(AND(L57&gt;=5,N57&lt;$M$14,Y72&gt;=6),"Vivier 1",IF(AND(L57&gt;=5,N57&lt;$M$14,AG58&gt;=8),"Vivier 2",IF(AND(L57=10,N57&lt;$M$17),"Vivier 3","Non éligible")))</f>
        <v>Non éligible</v>
      </c>
      <c r="AK57" s="212"/>
    </row>
    <row r="58" spans="1:37" s="112" customFormat="1" ht="12.75">
      <c r="L58" s="113"/>
      <c r="M58" s="114"/>
      <c r="N58" s="113"/>
      <c r="O58" s="113"/>
      <c r="P58" s="113"/>
      <c r="Q58" s="103"/>
      <c r="R58" s="100"/>
      <c r="S58" s="115"/>
      <c r="T58" s="115"/>
      <c r="U58" s="116"/>
      <c r="V58" s="117"/>
      <c r="W58" s="118">
        <f>R57</f>
        <v>0</v>
      </c>
      <c r="X58" s="119" t="str">
        <f t="shared" ref="X58:X71" si="18">IF(V58="vivier 1",DATEDIF(R58,W58,"y")&amp;" ans" &amp;" " &amp;DATEDIF(R58,W58,"ym")&amp;" mois" &amp;" " &amp;DATEDIF(R58,W58,"md")&amp;" jours"," ")</f>
        <v xml:space="preserve"> </v>
      </c>
      <c r="Y58" s="120" t="str">
        <f t="shared" ref="Y58:Y71" si="19">IF(V58="vivier 1",DATEDIF(R58,W58,"y"),"")</f>
        <v/>
      </c>
      <c r="Z58" s="120" t="str">
        <f t="shared" ref="Z58:Z71" si="20">IF(V58="vivier 1",DATEDIF(R58,W58,"ym"),"")</f>
        <v/>
      </c>
      <c r="AA58" s="120" t="str">
        <f t="shared" ref="AA58:AA71" si="21">IF(V58="vivier 1",DATEDIF(R58,W58,"md"),"")</f>
        <v/>
      </c>
      <c r="AB58" s="121" t="str">
        <f t="shared" ref="AB58:AB71" si="22">IF(V58="vivier 2",DATEDIF(R58,W58,"y")&amp;" ans" &amp;" " &amp;DATEDIF(R58,W58,"ym")&amp;" mois" &amp;" " &amp;DATEDIF(R58,W58,"md")&amp;" jours"," ")</f>
        <v xml:space="preserve"> </v>
      </c>
      <c r="AC58" s="120" t="str">
        <f t="shared" ref="AC58:AC71" si="23">IF(V58="vivier 2",DATEDIF(R58,W58,"y"),"")</f>
        <v/>
      </c>
      <c r="AD58" s="120" t="str">
        <f t="shared" ref="AD58:AD71" si="24">IF(V58="vivier 2",DATEDIF(R58,W58,"ym"),"")</f>
        <v/>
      </c>
      <c r="AE58" s="120" t="str">
        <f t="shared" ref="AE58:AE71" si="25">IF(V58="vivier 2",DATEDIF(R58,W58,"md"),"")</f>
        <v/>
      </c>
      <c r="AF58" s="122"/>
      <c r="AG58" s="120">
        <f>INT(AG57+(AH57/12))</f>
        <v>0</v>
      </c>
      <c r="AH58" s="120">
        <f>INT(MOD(AH57+INT(AI57/30),12))</f>
        <v>0</v>
      </c>
      <c r="AI58" s="120">
        <f>INT(MOD(AI57,30))</f>
        <v>0</v>
      </c>
      <c r="AJ58" s="123"/>
      <c r="AK58" s="213"/>
    </row>
    <row r="59" spans="1:37" s="112" customFormat="1" ht="12.75">
      <c r="L59" s="113"/>
      <c r="M59" s="113"/>
      <c r="N59" s="113"/>
      <c r="O59" s="113"/>
      <c r="P59" s="113"/>
      <c r="Q59" s="103"/>
      <c r="R59" s="100"/>
      <c r="S59" s="124"/>
      <c r="T59" s="124"/>
      <c r="U59" s="125"/>
      <c r="V59" s="126"/>
      <c r="W59" s="118">
        <f t="shared" ref="W59:W71" si="26">R58</f>
        <v>0</v>
      </c>
      <c r="X59" s="127" t="str">
        <f t="shared" si="18"/>
        <v xml:space="preserve"> </v>
      </c>
      <c r="Y59" s="128" t="str">
        <f t="shared" si="19"/>
        <v/>
      </c>
      <c r="Z59" s="128" t="str">
        <f t="shared" si="20"/>
        <v/>
      </c>
      <c r="AA59" s="128" t="str">
        <f t="shared" si="21"/>
        <v/>
      </c>
      <c r="AB59" s="129" t="str">
        <f t="shared" si="22"/>
        <v xml:space="preserve"> </v>
      </c>
      <c r="AC59" s="128" t="str">
        <f t="shared" si="23"/>
        <v/>
      </c>
      <c r="AD59" s="128" t="str">
        <f t="shared" si="24"/>
        <v/>
      </c>
      <c r="AE59" s="128" t="str">
        <f t="shared" si="25"/>
        <v/>
      </c>
      <c r="AF59" s="122"/>
      <c r="AG59" s="130"/>
      <c r="AH59" s="130"/>
      <c r="AI59" s="130"/>
      <c r="AJ59" s="131"/>
      <c r="AK59" s="213"/>
    </row>
    <row r="60" spans="1:37" s="112" customFormat="1" ht="12.75">
      <c r="L60" s="113"/>
      <c r="M60" s="113"/>
      <c r="N60" s="113"/>
      <c r="O60" s="113"/>
      <c r="P60" s="113"/>
      <c r="Q60" s="103"/>
      <c r="R60" s="100"/>
      <c r="S60" s="124"/>
      <c r="T60" s="124"/>
      <c r="U60" s="125"/>
      <c r="V60" s="126"/>
      <c r="W60" s="118">
        <f t="shared" si="26"/>
        <v>0</v>
      </c>
      <c r="X60" s="127" t="str">
        <f t="shared" si="18"/>
        <v xml:space="preserve"> </v>
      </c>
      <c r="Y60" s="128" t="str">
        <f t="shared" si="19"/>
        <v/>
      </c>
      <c r="Z60" s="128" t="str">
        <f t="shared" si="20"/>
        <v/>
      </c>
      <c r="AA60" s="128" t="str">
        <f t="shared" si="21"/>
        <v/>
      </c>
      <c r="AB60" s="129" t="str">
        <f t="shared" si="22"/>
        <v xml:space="preserve"> </v>
      </c>
      <c r="AC60" s="128" t="str">
        <f t="shared" si="23"/>
        <v/>
      </c>
      <c r="AD60" s="128" t="str">
        <f t="shared" si="24"/>
        <v/>
      </c>
      <c r="AE60" s="128" t="str">
        <f t="shared" si="25"/>
        <v/>
      </c>
      <c r="AF60" s="122"/>
      <c r="AG60" s="130"/>
      <c r="AH60" s="130"/>
      <c r="AI60" s="130"/>
      <c r="AJ60" s="131"/>
      <c r="AK60" s="213"/>
    </row>
    <row r="61" spans="1:37" s="112" customFormat="1" ht="12.75">
      <c r="L61" s="113"/>
      <c r="M61" s="113"/>
      <c r="N61" s="113"/>
      <c r="O61" s="113"/>
      <c r="P61" s="113"/>
      <c r="Q61" s="103"/>
      <c r="R61" s="100"/>
      <c r="S61" s="124"/>
      <c r="T61" s="124"/>
      <c r="U61" s="125"/>
      <c r="V61" s="126"/>
      <c r="W61" s="118">
        <f t="shared" si="26"/>
        <v>0</v>
      </c>
      <c r="X61" s="127" t="str">
        <f t="shared" si="18"/>
        <v xml:space="preserve"> </v>
      </c>
      <c r="Y61" s="128" t="str">
        <f t="shared" si="19"/>
        <v/>
      </c>
      <c r="Z61" s="128" t="str">
        <f t="shared" si="20"/>
        <v/>
      </c>
      <c r="AA61" s="128" t="str">
        <f t="shared" si="21"/>
        <v/>
      </c>
      <c r="AB61" s="129" t="str">
        <f t="shared" si="22"/>
        <v xml:space="preserve"> </v>
      </c>
      <c r="AC61" s="128" t="str">
        <f t="shared" si="23"/>
        <v/>
      </c>
      <c r="AD61" s="128" t="str">
        <f t="shared" si="24"/>
        <v/>
      </c>
      <c r="AE61" s="128" t="str">
        <f t="shared" si="25"/>
        <v/>
      </c>
      <c r="AF61" s="132"/>
      <c r="AG61" s="130"/>
      <c r="AH61" s="130"/>
      <c r="AI61" s="130"/>
      <c r="AJ61" s="133"/>
      <c r="AK61" s="213"/>
    </row>
    <row r="62" spans="1:37" s="112" customFormat="1" ht="12.75">
      <c r="L62" s="113"/>
      <c r="M62" s="113"/>
      <c r="N62" s="113"/>
      <c r="O62" s="113"/>
      <c r="P62" s="113"/>
      <c r="Q62" s="103"/>
      <c r="R62" s="100"/>
      <c r="S62" s="124"/>
      <c r="T62" s="124"/>
      <c r="U62" s="125"/>
      <c r="V62" s="126"/>
      <c r="W62" s="118">
        <f t="shared" si="26"/>
        <v>0</v>
      </c>
      <c r="X62" s="127" t="str">
        <f t="shared" si="18"/>
        <v xml:space="preserve"> </v>
      </c>
      <c r="Y62" s="128" t="str">
        <f t="shared" si="19"/>
        <v/>
      </c>
      <c r="Z62" s="128" t="str">
        <f t="shared" si="20"/>
        <v/>
      </c>
      <c r="AA62" s="128" t="str">
        <f t="shared" si="21"/>
        <v/>
      </c>
      <c r="AB62" s="129" t="str">
        <f t="shared" si="22"/>
        <v xml:space="preserve"> </v>
      </c>
      <c r="AC62" s="128" t="str">
        <f t="shared" si="23"/>
        <v/>
      </c>
      <c r="AD62" s="128" t="str">
        <f t="shared" si="24"/>
        <v/>
      </c>
      <c r="AE62" s="128" t="str">
        <f t="shared" si="25"/>
        <v/>
      </c>
      <c r="AF62" s="122"/>
      <c r="AG62" s="134"/>
      <c r="AH62" s="134"/>
      <c r="AI62" s="134"/>
      <c r="AJ62" s="133"/>
      <c r="AK62" s="213"/>
    </row>
    <row r="63" spans="1:37" s="112" customFormat="1" ht="12.75">
      <c r="L63" s="113"/>
      <c r="M63" s="113"/>
      <c r="N63" s="113"/>
      <c r="O63" s="113"/>
      <c r="P63" s="113"/>
      <c r="Q63" s="103"/>
      <c r="R63" s="100"/>
      <c r="S63" s="124"/>
      <c r="T63" s="124"/>
      <c r="U63" s="125"/>
      <c r="V63" s="126"/>
      <c r="W63" s="118">
        <f t="shared" si="26"/>
        <v>0</v>
      </c>
      <c r="X63" s="127" t="str">
        <f t="shared" si="18"/>
        <v xml:space="preserve"> </v>
      </c>
      <c r="Y63" s="128" t="str">
        <f t="shared" si="19"/>
        <v/>
      </c>
      <c r="Z63" s="128" t="str">
        <f t="shared" si="20"/>
        <v/>
      </c>
      <c r="AA63" s="128" t="str">
        <f t="shared" si="21"/>
        <v/>
      </c>
      <c r="AB63" s="129" t="str">
        <f t="shared" si="22"/>
        <v xml:space="preserve"> </v>
      </c>
      <c r="AC63" s="128" t="str">
        <f t="shared" si="23"/>
        <v/>
      </c>
      <c r="AD63" s="128" t="str">
        <f t="shared" si="24"/>
        <v/>
      </c>
      <c r="AE63" s="128" t="str">
        <f t="shared" si="25"/>
        <v/>
      </c>
      <c r="AF63" s="122"/>
      <c r="AG63" s="134"/>
      <c r="AH63" s="134"/>
      <c r="AI63" s="134"/>
      <c r="AJ63" s="133"/>
      <c r="AK63" s="213"/>
    </row>
    <row r="64" spans="1:37" s="112" customFormat="1" ht="12.75">
      <c r="L64" s="113"/>
      <c r="M64" s="113"/>
      <c r="N64" s="113"/>
      <c r="O64" s="113"/>
      <c r="P64" s="113"/>
      <c r="Q64" s="103"/>
      <c r="R64" s="100"/>
      <c r="S64" s="124"/>
      <c r="T64" s="124"/>
      <c r="U64" s="125"/>
      <c r="V64" s="126"/>
      <c r="W64" s="118">
        <f t="shared" si="26"/>
        <v>0</v>
      </c>
      <c r="X64" s="127" t="str">
        <f t="shared" si="18"/>
        <v xml:space="preserve"> </v>
      </c>
      <c r="Y64" s="128" t="str">
        <f t="shared" si="19"/>
        <v/>
      </c>
      <c r="Z64" s="128" t="str">
        <f t="shared" si="20"/>
        <v/>
      </c>
      <c r="AA64" s="128" t="str">
        <f t="shared" si="21"/>
        <v/>
      </c>
      <c r="AB64" s="129" t="str">
        <f t="shared" si="22"/>
        <v xml:space="preserve"> </v>
      </c>
      <c r="AC64" s="128" t="str">
        <f t="shared" si="23"/>
        <v/>
      </c>
      <c r="AD64" s="128" t="str">
        <f t="shared" si="24"/>
        <v/>
      </c>
      <c r="AE64" s="128" t="str">
        <f t="shared" si="25"/>
        <v/>
      </c>
      <c r="AF64" s="122"/>
      <c r="AG64" s="134"/>
      <c r="AH64" s="134"/>
      <c r="AI64" s="134"/>
      <c r="AJ64" s="133"/>
      <c r="AK64" s="213"/>
    </row>
    <row r="65" spans="1:37" s="112" customFormat="1" ht="12.75">
      <c r="L65" s="113"/>
      <c r="M65" s="113"/>
      <c r="N65" s="113"/>
      <c r="O65" s="113"/>
      <c r="P65" s="113"/>
      <c r="Q65" s="103"/>
      <c r="R65" s="100"/>
      <c r="S65" s="124"/>
      <c r="T65" s="124"/>
      <c r="U65" s="125"/>
      <c r="V65" s="126"/>
      <c r="W65" s="118">
        <f t="shared" si="26"/>
        <v>0</v>
      </c>
      <c r="X65" s="127" t="str">
        <f t="shared" si="18"/>
        <v xml:space="preserve"> </v>
      </c>
      <c r="Y65" s="128" t="str">
        <f t="shared" si="19"/>
        <v/>
      </c>
      <c r="Z65" s="128" t="str">
        <f t="shared" si="20"/>
        <v/>
      </c>
      <c r="AA65" s="128" t="str">
        <f t="shared" si="21"/>
        <v/>
      </c>
      <c r="AB65" s="129" t="str">
        <f t="shared" si="22"/>
        <v xml:space="preserve"> </v>
      </c>
      <c r="AC65" s="128" t="str">
        <f t="shared" si="23"/>
        <v/>
      </c>
      <c r="AD65" s="128" t="str">
        <f t="shared" si="24"/>
        <v/>
      </c>
      <c r="AE65" s="128" t="str">
        <f t="shared" si="25"/>
        <v/>
      </c>
      <c r="AF65" s="122"/>
      <c r="AG65" s="134"/>
      <c r="AH65" s="134"/>
      <c r="AI65" s="134"/>
      <c r="AJ65" s="133"/>
      <c r="AK65" s="213"/>
    </row>
    <row r="66" spans="1:37" s="112" customFormat="1" ht="12.75">
      <c r="L66" s="113"/>
      <c r="M66" s="113"/>
      <c r="N66" s="113"/>
      <c r="O66" s="113"/>
      <c r="P66" s="113"/>
      <c r="Q66" s="103"/>
      <c r="R66" s="100"/>
      <c r="S66" s="124"/>
      <c r="T66" s="124"/>
      <c r="U66" s="125"/>
      <c r="V66" s="126"/>
      <c r="W66" s="118">
        <f t="shared" si="26"/>
        <v>0</v>
      </c>
      <c r="X66" s="127" t="str">
        <f t="shared" si="18"/>
        <v xml:space="preserve"> </v>
      </c>
      <c r="Y66" s="128" t="str">
        <f t="shared" si="19"/>
        <v/>
      </c>
      <c r="Z66" s="128" t="str">
        <f t="shared" si="20"/>
        <v/>
      </c>
      <c r="AA66" s="128" t="str">
        <f t="shared" si="21"/>
        <v/>
      </c>
      <c r="AB66" s="129" t="str">
        <f t="shared" si="22"/>
        <v xml:space="preserve"> </v>
      </c>
      <c r="AC66" s="128" t="str">
        <f t="shared" si="23"/>
        <v/>
      </c>
      <c r="AD66" s="128" t="str">
        <f t="shared" si="24"/>
        <v/>
      </c>
      <c r="AE66" s="128" t="str">
        <f t="shared" si="25"/>
        <v/>
      </c>
      <c r="AF66" s="122"/>
      <c r="AG66" s="134"/>
      <c r="AH66" s="134"/>
      <c r="AI66" s="134"/>
      <c r="AJ66" s="133"/>
      <c r="AK66" s="213"/>
    </row>
    <row r="67" spans="1:37" s="112" customFormat="1" ht="12.75">
      <c r="L67" s="113"/>
      <c r="M67" s="113"/>
      <c r="N67" s="113"/>
      <c r="O67" s="113"/>
      <c r="P67" s="113"/>
      <c r="Q67" s="103"/>
      <c r="R67" s="100"/>
      <c r="S67" s="124"/>
      <c r="T67" s="124"/>
      <c r="U67" s="135"/>
      <c r="V67" s="126"/>
      <c r="W67" s="118">
        <f t="shared" si="26"/>
        <v>0</v>
      </c>
      <c r="X67" s="127" t="str">
        <f t="shared" si="18"/>
        <v xml:space="preserve"> </v>
      </c>
      <c r="Y67" s="128" t="str">
        <f t="shared" si="19"/>
        <v/>
      </c>
      <c r="Z67" s="128" t="str">
        <f t="shared" si="20"/>
        <v/>
      </c>
      <c r="AA67" s="128" t="str">
        <f t="shared" si="21"/>
        <v/>
      </c>
      <c r="AB67" s="129" t="str">
        <f t="shared" si="22"/>
        <v xml:space="preserve"> </v>
      </c>
      <c r="AC67" s="128" t="str">
        <f t="shared" si="23"/>
        <v/>
      </c>
      <c r="AD67" s="128" t="str">
        <f t="shared" si="24"/>
        <v/>
      </c>
      <c r="AE67" s="128" t="str">
        <f t="shared" si="25"/>
        <v/>
      </c>
      <c r="AF67" s="122"/>
      <c r="AG67" s="134"/>
      <c r="AH67" s="134"/>
      <c r="AI67" s="134"/>
      <c r="AJ67" s="133"/>
      <c r="AK67" s="213"/>
    </row>
    <row r="68" spans="1:37" s="112" customFormat="1" ht="12.75">
      <c r="L68" s="113"/>
      <c r="M68" s="113"/>
      <c r="N68" s="113"/>
      <c r="O68" s="113"/>
      <c r="P68" s="113"/>
      <c r="Q68" s="103"/>
      <c r="R68" s="100"/>
      <c r="S68" s="124"/>
      <c r="T68" s="124"/>
      <c r="U68" s="125"/>
      <c r="V68" s="126"/>
      <c r="W68" s="118">
        <f t="shared" si="26"/>
        <v>0</v>
      </c>
      <c r="X68" s="127" t="str">
        <f t="shared" si="18"/>
        <v xml:space="preserve"> </v>
      </c>
      <c r="Y68" s="128" t="str">
        <f t="shared" si="19"/>
        <v/>
      </c>
      <c r="Z68" s="128" t="str">
        <f t="shared" si="20"/>
        <v/>
      </c>
      <c r="AA68" s="128" t="str">
        <f t="shared" si="21"/>
        <v/>
      </c>
      <c r="AB68" s="129" t="str">
        <f t="shared" si="22"/>
        <v xml:space="preserve"> </v>
      </c>
      <c r="AC68" s="128" t="str">
        <f t="shared" si="23"/>
        <v/>
      </c>
      <c r="AD68" s="128" t="str">
        <f t="shared" si="24"/>
        <v/>
      </c>
      <c r="AE68" s="128" t="str">
        <f t="shared" si="25"/>
        <v/>
      </c>
      <c r="AF68" s="122"/>
      <c r="AG68" s="134"/>
      <c r="AH68" s="134"/>
      <c r="AI68" s="134"/>
      <c r="AJ68" s="133"/>
      <c r="AK68" s="213"/>
    </row>
    <row r="69" spans="1:37" s="112" customFormat="1" ht="12.75">
      <c r="L69" s="113"/>
      <c r="M69" s="113"/>
      <c r="N69" s="113"/>
      <c r="O69" s="113"/>
      <c r="P69" s="113"/>
      <c r="Q69" s="103"/>
      <c r="R69" s="100"/>
      <c r="S69" s="124"/>
      <c r="T69" s="124"/>
      <c r="U69" s="125"/>
      <c r="V69" s="126"/>
      <c r="W69" s="118">
        <f t="shared" si="26"/>
        <v>0</v>
      </c>
      <c r="X69" s="127" t="str">
        <f t="shared" si="18"/>
        <v xml:space="preserve"> </v>
      </c>
      <c r="Y69" s="128" t="str">
        <f t="shared" si="19"/>
        <v/>
      </c>
      <c r="Z69" s="128" t="str">
        <f t="shared" si="20"/>
        <v/>
      </c>
      <c r="AA69" s="128" t="str">
        <f t="shared" si="21"/>
        <v/>
      </c>
      <c r="AB69" s="129" t="str">
        <f t="shared" si="22"/>
        <v xml:space="preserve"> </v>
      </c>
      <c r="AC69" s="128" t="str">
        <f t="shared" si="23"/>
        <v/>
      </c>
      <c r="AD69" s="128" t="str">
        <f t="shared" si="24"/>
        <v/>
      </c>
      <c r="AE69" s="128" t="str">
        <f t="shared" si="25"/>
        <v/>
      </c>
      <c r="AF69" s="122"/>
      <c r="AG69" s="130"/>
      <c r="AH69" s="130"/>
      <c r="AI69" s="130"/>
      <c r="AJ69" s="133"/>
      <c r="AK69" s="213"/>
    </row>
    <row r="70" spans="1:37" s="112" customFormat="1" ht="12.75">
      <c r="L70" s="113"/>
      <c r="M70" s="113"/>
      <c r="N70" s="113"/>
      <c r="O70" s="113"/>
      <c r="P70" s="113"/>
      <c r="Q70" s="103"/>
      <c r="R70" s="100"/>
      <c r="S70" s="124"/>
      <c r="T70" s="124"/>
      <c r="U70" s="125"/>
      <c r="V70" s="126"/>
      <c r="W70" s="118">
        <f t="shared" si="26"/>
        <v>0</v>
      </c>
      <c r="X70" s="127" t="str">
        <f t="shared" si="18"/>
        <v xml:space="preserve"> </v>
      </c>
      <c r="Y70" s="128" t="str">
        <f t="shared" si="19"/>
        <v/>
      </c>
      <c r="Z70" s="128" t="str">
        <f t="shared" si="20"/>
        <v/>
      </c>
      <c r="AA70" s="128" t="str">
        <f t="shared" si="21"/>
        <v/>
      </c>
      <c r="AB70" s="129" t="str">
        <f t="shared" si="22"/>
        <v xml:space="preserve"> </v>
      </c>
      <c r="AC70" s="128" t="str">
        <f t="shared" si="23"/>
        <v/>
      </c>
      <c r="AD70" s="128" t="str">
        <f t="shared" si="24"/>
        <v/>
      </c>
      <c r="AE70" s="128" t="str">
        <f t="shared" si="25"/>
        <v/>
      </c>
      <c r="AF70" s="122"/>
      <c r="AG70" s="130"/>
      <c r="AH70" s="130"/>
      <c r="AI70" s="130"/>
      <c r="AJ70" s="131"/>
      <c r="AK70" s="213"/>
    </row>
    <row r="71" spans="1:37" s="112" customFormat="1" ht="12.75">
      <c r="L71" s="113"/>
      <c r="M71" s="113"/>
      <c r="N71" s="113"/>
      <c r="O71" s="113"/>
      <c r="P71" s="113"/>
      <c r="Q71" s="103"/>
      <c r="R71" s="100"/>
      <c r="S71" s="124"/>
      <c r="T71" s="124"/>
      <c r="U71" s="125"/>
      <c r="V71" s="126"/>
      <c r="W71" s="118">
        <f t="shared" si="26"/>
        <v>0</v>
      </c>
      <c r="X71" s="127" t="str">
        <f t="shared" si="18"/>
        <v xml:space="preserve"> </v>
      </c>
      <c r="Y71" s="128" t="str">
        <f t="shared" si="19"/>
        <v/>
      </c>
      <c r="Z71" s="128" t="str">
        <f t="shared" si="20"/>
        <v/>
      </c>
      <c r="AA71" s="128" t="str">
        <f t="shared" si="21"/>
        <v/>
      </c>
      <c r="AB71" s="129" t="str">
        <f t="shared" si="22"/>
        <v xml:space="preserve"> </v>
      </c>
      <c r="AC71" s="128" t="str">
        <f t="shared" si="23"/>
        <v/>
      </c>
      <c r="AD71" s="128" t="str">
        <f t="shared" si="24"/>
        <v/>
      </c>
      <c r="AE71" s="128" t="str">
        <f t="shared" si="25"/>
        <v/>
      </c>
      <c r="AF71" s="132"/>
      <c r="AG71" s="130"/>
      <c r="AH71" s="130"/>
      <c r="AI71" s="130"/>
      <c r="AJ71" s="131"/>
      <c r="AK71" s="213"/>
    </row>
    <row r="72" spans="1:37" s="112" customFormat="1" ht="12.75">
      <c r="L72" s="113"/>
      <c r="M72" s="113"/>
      <c r="N72" s="113"/>
      <c r="O72" s="113"/>
      <c r="P72" s="113"/>
      <c r="Q72" s="136"/>
      <c r="R72" s="137"/>
      <c r="S72" s="131"/>
      <c r="T72" s="131"/>
      <c r="U72" s="131"/>
      <c r="V72" s="137" t="s">
        <v>128</v>
      </c>
      <c r="W72" s="138"/>
      <c r="X72" s="139" t="str">
        <f>CONCATENATE(Y72, " ans ",Z72, " mois ",AA72," jours ")</f>
        <v xml:space="preserve">0 ans 0 mois 0 jours </v>
      </c>
      <c r="Y72" s="140">
        <f>INT(SUM(Y57:Y71)+SUM(Z57:Z71)/12)</f>
        <v>0</v>
      </c>
      <c r="Z72" s="140">
        <f>INT(MOD(SUM(Z57:Z71)+INT(SUM(AA57:AA71)/30),12))</f>
        <v>0</v>
      </c>
      <c r="AA72" s="141">
        <f>INT(MOD(SUM(AA57:AA71),30))</f>
        <v>0</v>
      </c>
      <c r="AB72" s="142" t="str">
        <f>CONCATENATE(AC72, " ans ",AD72, " mois ",AE72," jours ")</f>
        <v xml:space="preserve">0 ans 0 mois 0 jours </v>
      </c>
      <c r="AC72" s="143">
        <f>INT(SUM(AC57:AC71)+SUM(AD57:AD71)/12)</f>
        <v>0</v>
      </c>
      <c r="AD72" s="143">
        <f>INT(MOD(SUM(AD57:AD71)+INT(SUM(AE57:AE71)/30),12))</f>
        <v>0</v>
      </c>
      <c r="AE72" s="144">
        <f>INT(MOD(SUM(AE57:AE71),30))</f>
        <v>0</v>
      </c>
      <c r="AF72" s="132"/>
      <c r="AG72" s="145"/>
      <c r="AH72" s="145"/>
      <c r="AI72" s="145"/>
      <c r="AJ72" s="131"/>
      <c r="AK72" s="213"/>
    </row>
    <row r="75" spans="1:37" ht="20.25" customHeight="1">
      <c r="A75" s="182" t="s">
        <v>206</v>
      </c>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row>
    <row r="76" spans="1:37" s="112" customFormat="1" ht="12.75">
      <c r="A76" s="161"/>
      <c r="B76" s="96"/>
      <c r="C76" s="96"/>
      <c r="D76" s="96"/>
      <c r="E76" s="96"/>
      <c r="F76" s="96"/>
      <c r="G76" s="97"/>
      <c r="H76" s="98" t="str">
        <f>DATEDIF(G76,$M$13,"y")&amp; "ans" &amp;" "&amp;DATEDIF(G76,$M$13,"ym") &amp;"mois"</f>
        <v>125ans 11mois</v>
      </c>
      <c r="I76" s="96"/>
      <c r="J76" s="153"/>
      <c r="K76" s="96"/>
      <c r="L76" s="99"/>
      <c r="M76" s="100"/>
      <c r="N76" s="101">
        <f>M76</f>
        <v>0</v>
      </c>
      <c r="O76" s="102"/>
      <c r="P76" s="102"/>
      <c r="Q76" s="103"/>
      <c r="R76" s="100"/>
      <c r="S76" s="103"/>
      <c r="T76" s="103"/>
      <c r="U76" s="104"/>
      <c r="V76" s="105"/>
      <c r="W76" s="106" t="str">
        <f>R13</f>
        <v>15/12/2024</v>
      </c>
      <c r="X76" s="107" t="str">
        <f>IF(V76="vivier 1",DATEDIF(R76,W76,"y")&amp;" ans" &amp;" " &amp;DATEDIF(R76,W76,"ym")&amp;" mois" &amp;" " &amp;DATEDIF(R76,W76,"md")&amp;" jours"," ")</f>
        <v xml:space="preserve"> </v>
      </c>
      <c r="Y76" s="108" t="str">
        <f>IF(V76="vivier 1",DATEDIF(R76,W76,"y"),"")</f>
        <v/>
      </c>
      <c r="Z76" s="108" t="str">
        <f>IF(V76="vivier 1",DATEDIF(R76,W76,"ym"),"")</f>
        <v/>
      </c>
      <c r="AA76" s="108" t="str">
        <f>IF(V76="vivier 1",DATEDIF(R76,W76,"md"),"")</f>
        <v/>
      </c>
      <c r="AB76" s="109" t="str">
        <f>IF(V76="vivier 2",DATEDIF(R76,W76,"y")&amp;" ans" &amp;" " &amp;DATEDIF(R76,W76,"ym")&amp;" mois" &amp;" " &amp;DATEDIF(R76,W76,"md")&amp;" jours"," ")</f>
        <v xml:space="preserve"> </v>
      </c>
      <c r="AC76" s="108" t="str">
        <f>IF(V76="vivier 2",DATEDIF(R76,W76,"y"),"")</f>
        <v/>
      </c>
      <c r="AD76" s="108" t="str">
        <f>IF(V76="vivier 2",DATEDIF(R76,W76,"ym"),"")</f>
        <v/>
      </c>
      <c r="AE76" s="108" t="str">
        <f>IF(V76="vivier 2",DATEDIF(R76,W76,"md"),"")</f>
        <v/>
      </c>
      <c r="AF76" s="110" t="str">
        <f>CONCATENATE(AG77," ans ",AH77," mois ",AI77," jours ")</f>
        <v xml:space="preserve">0 ans 0 mois 0 jours </v>
      </c>
      <c r="AG76" s="108">
        <f>AC91+Y91</f>
        <v>0</v>
      </c>
      <c r="AH76" s="108">
        <f>AD91+Z91</f>
        <v>0</v>
      </c>
      <c r="AI76" s="108">
        <f>AA91+AE91</f>
        <v>0</v>
      </c>
      <c r="AJ76" s="111" t="str">
        <f>IF(AND(L76&gt;=5,N76&lt;$M$14,Y91&gt;=6),"Vivier 1",IF(AND(L76&gt;=5,N76&lt;$M$14,AG77&gt;=8),"Vivier 2",IF(AND(L76=10,N76&lt;$M$17),"Vivier 3","Non éligible")))</f>
        <v>Non éligible</v>
      </c>
      <c r="AK76" s="212"/>
    </row>
    <row r="77" spans="1:37" s="112" customFormat="1" ht="12.75">
      <c r="L77" s="113"/>
      <c r="M77" s="114"/>
      <c r="N77" s="113"/>
      <c r="O77" s="113"/>
      <c r="P77" s="113"/>
      <c r="Q77" s="103"/>
      <c r="R77" s="100"/>
      <c r="S77" s="115"/>
      <c r="T77" s="115"/>
      <c r="U77" s="116"/>
      <c r="V77" s="117"/>
      <c r="W77" s="118">
        <f>R76</f>
        <v>0</v>
      </c>
      <c r="X77" s="119" t="str">
        <f t="shared" ref="X77:X90" si="27">IF(V77="vivier 1",DATEDIF(R77,W77,"y")&amp;" ans" &amp;" " &amp;DATEDIF(R77,W77,"ym")&amp;" mois" &amp;" " &amp;DATEDIF(R77,W77,"md")&amp;" jours"," ")</f>
        <v xml:space="preserve"> </v>
      </c>
      <c r="Y77" s="120" t="str">
        <f t="shared" ref="Y77:Y90" si="28">IF(V77="vivier 1",DATEDIF(R77,W77,"y"),"")</f>
        <v/>
      </c>
      <c r="Z77" s="120" t="str">
        <f t="shared" ref="Z77:Z90" si="29">IF(V77="vivier 1",DATEDIF(R77,W77,"ym"),"")</f>
        <v/>
      </c>
      <c r="AA77" s="120" t="str">
        <f t="shared" ref="AA77:AA90" si="30">IF(V77="vivier 1",DATEDIF(R77,W77,"md"),"")</f>
        <v/>
      </c>
      <c r="AB77" s="121" t="str">
        <f t="shared" ref="AB77:AB90" si="31">IF(V77="vivier 2",DATEDIF(R77,W77,"y")&amp;" ans" &amp;" " &amp;DATEDIF(R77,W77,"ym")&amp;" mois" &amp;" " &amp;DATEDIF(R77,W77,"md")&amp;" jours"," ")</f>
        <v xml:space="preserve"> </v>
      </c>
      <c r="AC77" s="120" t="str">
        <f t="shared" ref="AC77:AC90" si="32">IF(V77="vivier 2",DATEDIF(R77,W77,"y"),"")</f>
        <v/>
      </c>
      <c r="AD77" s="120" t="str">
        <f t="shared" ref="AD77:AD90" si="33">IF(V77="vivier 2",DATEDIF(R77,W77,"ym"),"")</f>
        <v/>
      </c>
      <c r="AE77" s="120" t="str">
        <f t="shared" ref="AE77:AE90" si="34">IF(V77="vivier 2",DATEDIF(R77,W77,"md"),"")</f>
        <v/>
      </c>
      <c r="AF77" s="122"/>
      <c r="AG77" s="120">
        <f>INT(AG76+(AH76/12))</f>
        <v>0</v>
      </c>
      <c r="AH77" s="120">
        <f>INT(MOD(AH76+INT(AI76/30),12))</f>
        <v>0</v>
      </c>
      <c r="AI77" s="120">
        <f>INT(MOD(AI76,30))</f>
        <v>0</v>
      </c>
      <c r="AJ77" s="123"/>
      <c r="AK77" s="213"/>
    </row>
    <row r="78" spans="1:37" s="112" customFormat="1" ht="12.75">
      <c r="L78" s="113"/>
      <c r="M78" s="113"/>
      <c r="N78" s="113"/>
      <c r="O78" s="113"/>
      <c r="P78" s="113"/>
      <c r="Q78" s="103"/>
      <c r="R78" s="100"/>
      <c r="S78" s="124"/>
      <c r="T78" s="124"/>
      <c r="U78" s="125"/>
      <c r="V78" s="126"/>
      <c r="W78" s="118">
        <f t="shared" ref="W78:W90" si="35">R77</f>
        <v>0</v>
      </c>
      <c r="X78" s="127" t="str">
        <f t="shared" si="27"/>
        <v xml:space="preserve"> </v>
      </c>
      <c r="Y78" s="128" t="str">
        <f t="shared" si="28"/>
        <v/>
      </c>
      <c r="Z78" s="128" t="str">
        <f t="shared" si="29"/>
        <v/>
      </c>
      <c r="AA78" s="128" t="str">
        <f t="shared" si="30"/>
        <v/>
      </c>
      <c r="AB78" s="129" t="str">
        <f t="shared" si="31"/>
        <v xml:space="preserve"> </v>
      </c>
      <c r="AC78" s="128" t="str">
        <f t="shared" si="32"/>
        <v/>
      </c>
      <c r="AD78" s="128" t="str">
        <f t="shared" si="33"/>
        <v/>
      </c>
      <c r="AE78" s="128" t="str">
        <f t="shared" si="34"/>
        <v/>
      </c>
      <c r="AF78" s="122"/>
      <c r="AG78" s="130"/>
      <c r="AH78" s="130"/>
      <c r="AI78" s="130"/>
      <c r="AJ78" s="131"/>
      <c r="AK78" s="213"/>
    </row>
    <row r="79" spans="1:37" s="112" customFormat="1" ht="12.75">
      <c r="L79" s="113"/>
      <c r="M79" s="113"/>
      <c r="N79" s="113"/>
      <c r="O79" s="113"/>
      <c r="P79" s="113"/>
      <c r="Q79" s="103"/>
      <c r="R79" s="100"/>
      <c r="S79" s="124"/>
      <c r="T79" s="124"/>
      <c r="U79" s="125"/>
      <c r="V79" s="126"/>
      <c r="W79" s="118">
        <f t="shared" si="35"/>
        <v>0</v>
      </c>
      <c r="X79" s="127" t="str">
        <f t="shared" si="27"/>
        <v xml:space="preserve"> </v>
      </c>
      <c r="Y79" s="128" t="str">
        <f t="shared" si="28"/>
        <v/>
      </c>
      <c r="Z79" s="128" t="str">
        <f t="shared" si="29"/>
        <v/>
      </c>
      <c r="AA79" s="128" t="str">
        <f t="shared" si="30"/>
        <v/>
      </c>
      <c r="AB79" s="129" t="str">
        <f t="shared" si="31"/>
        <v xml:space="preserve"> </v>
      </c>
      <c r="AC79" s="128" t="str">
        <f t="shared" si="32"/>
        <v/>
      </c>
      <c r="AD79" s="128" t="str">
        <f t="shared" si="33"/>
        <v/>
      </c>
      <c r="AE79" s="128" t="str">
        <f t="shared" si="34"/>
        <v/>
      </c>
      <c r="AF79" s="122"/>
      <c r="AG79" s="130"/>
      <c r="AH79" s="130"/>
      <c r="AI79" s="130"/>
      <c r="AJ79" s="131"/>
      <c r="AK79" s="213"/>
    </row>
    <row r="80" spans="1:37" s="112" customFormat="1" ht="12.75">
      <c r="L80" s="113"/>
      <c r="M80" s="113"/>
      <c r="N80" s="113"/>
      <c r="O80" s="113"/>
      <c r="P80" s="113"/>
      <c r="Q80" s="103"/>
      <c r="R80" s="100"/>
      <c r="S80" s="124"/>
      <c r="T80" s="124"/>
      <c r="U80" s="125"/>
      <c r="V80" s="126"/>
      <c r="W80" s="118">
        <f t="shared" si="35"/>
        <v>0</v>
      </c>
      <c r="X80" s="127" t="str">
        <f t="shared" si="27"/>
        <v xml:space="preserve"> </v>
      </c>
      <c r="Y80" s="128" t="str">
        <f t="shared" si="28"/>
        <v/>
      </c>
      <c r="Z80" s="128" t="str">
        <f t="shared" si="29"/>
        <v/>
      </c>
      <c r="AA80" s="128" t="str">
        <f t="shared" si="30"/>
        <v/>
      </c>
      <c r="AB80" s="129" t="str">
        <f t="shared" si="31"/>
        <v xml:space="preserve"> </v>
      </c>
      <c r="AC80" s="128" t="str">
        <f t="shared" si="32"/>
        <v/>
      </c>
      <c r="AD80" s="128" t="str">
        <f t="shared" si="33"/>
        <v/>
      </c>
      <c r="AE80" s="128" t="str">
        <f t="shared" si="34"/>
        <v/>
      </c>
      <c r="AF80" s="132"/>
      <c r="AG80" s="130"/>
      <c r="AH80" s="130"/>
      <c r="AI80" s="130"/>
      <c r="AJ80" s="133"/>
      <c r="AK80" s="213"/>
    </row>
    <row r="81" spans="1:37" s="112" customFormat="1" ht="12.75">
      <c r="L81" s="113"/>
      <c r="M81" s="113"/>
      <c r="N81" s="113"/>
      <c r="O81" s="113"/>
      <c r="P81" s="113"/>
      <c r="Q81" s="103"/>
      <c r="R81" s="100"/>
      <c r="S81" s="124"/>
      <c r="T81" s="124"/>
      <c r="U81" s="125"/>
      <c r="V81" s="126"/>
      <c r="W81" s="118">
        <f t="shared" si="35"/>
        <v>0</v>
      </c>
      <c r="X81" s="127" t="str">
        <f t="shared" si="27"/>
        <v xml:space="preserve"> </v>
      </c>
      <c r="Y81" s="128" t="str">
        <f t="shared" si="28"/>
        <v/>
      </c>
      <c r="Z81" s="128" t="str">
        <f t="shared" si="29"/>
        <v/>
      </c>
      <c r="AA81" s="128" t="str">
        <f t="shared" si="30"/>
        <v/>
      </c>
      <c r="AB81" s="129" t="str">
        <f t="shared" si="31"/>
        <v xml:space="preserve"> </v>
      </c>
      <c r="AC81" s="128" t="str">
        <f t="shared" si="32"/>
        <v/>
      </c>
      <c r="AD81" s="128" t="str">
        <f t="shared" si="33"/>
        <v/>
      </c>
      <c r="AE81" s="128" t="str">
        <f t="shared" si="34"/>
        <v/>
      </c>
      <c r="AF81" s="122"/>
      <c r="AG81" s="134"/>
      <c r="AH81" s="134"/>
      <c r="AI81" s="134"/>
      <c r="AJ81" s="133"/>
      <c r="AK81" s="213"/>
    </row>
    <row r="82" spans="1:37" s="112" customFormat="1" ht="12.75">
      <c r="L82" s="113"/>
      <c r="M82" s="113"/>
      <c r="N82" s="113"/>
      <c r="O82" s="113"/>
      <c r="P82" s="113"/>
      <c r="Q82" s="103"/>
      <c r="R82" s="100"/>
      <c r="S82" s="124"/>
      <c r="T82" s="124"/>
      <c r="U82" s="125"/>
      <c r="V82" s="126"/>
      <c r="W82" s="118">
        <f t="shared" si="35"/>
        <v>0</v>
      </c>
      <c r="X82" s="127" t="str">
        <f t="shared" si="27"/>
        <v xml:space="preserve"> </v>
      </c>
      <c r="Y82" s="128" t="str">
        <f t="shared" si="28"/>
        <v/>
      </c>
      <c r="Z82" s="128" t="str">
        <f t="shared" si="29"/>
        <v/>
      </c>
      <c r="AA82" s="128" t="str">
        <f t="shared" si="30"/>
        <v/>
      </c>
      <c r="AB82" s="129" t="str">
        <f t="shared" si="31"/>
        <v xml:space="preserve"> </v>
      </c>
      <c r="AC82" s="128" t="str">
        <f t="shared" si="32"/>
        <v/>
      </c>
      <c r="AD82" s="128" t="str">
        <f t="shared" si="33"/>
        <v/>
      </c>
      <c r="AE82" s="128" t="str">
        <f t="shared" si="34"/>
        <v/>
      </c>
      <c r="AF82" s="122"/>
      <c r="AG82" s="134"/>
      <c r="AH82" s="134"/>
      <c r="AI82" s="134"/>
      <c r="AJ82" s="133"/>
      <c r="AK82" s="213"/>
    </row>
    <row r="83" spans="1:37" s="112" customFormat="1" ht="12.75">
      <c r="L83" s="113"/>
      <c r="M83" s="113"/>
      <c r="N83" s="113"/>
      <c r="O83" s="113"/>
      <c r="P83" s="113"/>
      <c r="Q83" s="103"/>
      <c r="R83" s="100"/>
      <c r="S83" s="124"/>
      <c r="T83" s="124"/>
      <c r="U83" s="125"/>
      <c r="V83" s="126"/>
      <c r="W83" s="118">
        <f t="shared" si="35"/>
        <v>0</v>
      </c>
      <c r="X83" s="127" t="str">
        <f t="shared" si="27"/>
        <v xml:space="preserve"> </v>
      </c>
      <c r="Y83" s="128" t="str">
        <f t="shared" si="28"/>
        <v/>
      </c>
      <c r="Z83" s="128" t="str">
        <f t="shared" si="29"/>
        <v/>
      </c>
      <c r="AA83" s="128" t="str">
        <f t="shared" si="30"/>
        <v/>
      </c>
      <c r="AB83" s="129" t="str">
        <f t="shared" si="31"/>
        <v xml:space="preserve"> </v>
      </c>
      <c r="AC83" s="128" t="str">
        <f t="shared" si="32"/>
        <v/>
      </c>
      <c r="AD83" s="128" t="str">
        <f t="shared" si="33"/>
        <v/>
      </c>
      <c r="AE83" s="128" t="str">
        <f t="shared" si="34"/>
        <v/>
      </c>
      <c r="AF83" s="122"/>
      <c r="AG83" s="134"/>
      <c r="AH83" s="134"/>
      <c r="AI83" s="134"/>
      <c r="AJ83" s="133"/>
      <c r="AK83" s="213"/>
    </row>
    <row r="84" spans="1:37" s="112" customFormat="1" ht="12.75">
      <c r="L84" s="113"/>
      <c r="M84" s="113"/>
      <c r="N84" s="113"/>
      <c r="O84" s="113"/>
      <c r="P84" s="113"/>
      <c r="Q84" s="103"/>
      <c r="R84" s="100"/>
      <c r="S84" s="124"/>
      <c r="T84" s="124"/>
      <c r="U84" s="125"/>
      <c r="V84" s="126"/>
      <c r="W84" s="118">
        <f t="shared" si="35"/>
        <v>0</v>
      </c>
      <c r="X84" s="127" t="str">
        <f t="shared" si="27"/>
        <v xml:space="preserve"> </v>
      </c>
      <c r="Y84" s="128" t="str">
        <f t="shared" si="28"/>
        <v/>
      </c>
      <c r="Z84" s="128" t="str">
        <f t="shared" si="29"/>
        <v/>
      </c>
      <c r="AA84" s="128" t="str">
        <f t="shared" si="30"/>
        <v/>
      </c>
      <c r="AB84" s="129" t="str">
        <f t="shared" si="31"/>
        <v xml:space="preserve"> </v>
      </c>
      <c r="AC84" s="128" t="str">
        <f t="shared" si="32"/>
        <v/>
      </c>
      <c r="AD84" s="128" t="str">
        <f t="shared" si="33"/>
        <v/>
      </c>
      <c r="AE84" s="128" t="str">
        <f t="shared" si="34"/>
        <v/>
      </c>
      <c r="AF84" s="122"/>
      <c r="AG84" s="134"/>
      <c r="AH84" s="134"/>
      <c r="AI84" s="134"/>
      <c r="AJ84" s="133"/>
      <c r="AK84" s="213"/>
    </row>
    <row r="85" spans="1:37" s="112" customFormat="1" ht="12.75">
      <c r="L85" s="113"/>
      <c r="M85" s="113"/>
      <c r="N85" s="113"/>
      <c r="O85" s="113"/>
      <c r="P85" s="113"/>
      <c r="Q85" s="103"/>
      <c r="R85" s="100"/>
      <c r="S85" s="124"/>
      <c r="T85" s="124"/>
      <c r="U85" s="125"/>
      <c r="V85" s="126"/>
      <c r="W85" s="118">
        <f t="shared" si="35"/>
        <v>0</v>
      </c>
      <c r="X85" s="127" t="str">
        <f t="shared" si="27"/>
        <v xml:space="preserve"> </v>
      </c>
      <c r="Y85" s="128" t="str">
        <f t="shared" si="28"/>
        <v/>
      </c>
      <c r="Z85" s="128" t="str">
        <f t="shared" si="29"/>
        <v/>
      </c>
      <c r="AA85" s="128" t="str">
        <f t="shared" si="30"/>
        <v/>
      </c>
      <c r="AB85" s="129" t="str">
        <f t="shared" si="31"/>
        <v xml:space="preserve"> </v>
      </c>
      <c r="AC85" s="128" t="str">
        <f t="shared" si="32"/>
        <v/>
      </c>
      <c r="AD85" s="128" t="str">
        <f t="shared" si="33"/>
        <v/>
      </c>
      <c r="AE85" s="128" t="str">
        <f t="shared" si="34"/>
        <v/>
      </c>
      <c r="AF85" s="122"/>
      <c r="AG85" s="134"/>
      <c r="AH85" s="134"/>
      <c r="AI85" s="134"/>
      <c r="AJ85" s="133"/>
      <c r="AK85" s="213"/>
    </row>
    <row r="86" spans="1:37" s="112" customFormat="1" ht="12.75">
      <c r="L86" s="113"/>
      <c r="M86" s="113"/>
      <c r="N86" s="113"/>
      <c r="O86" s="113"/>
      <c r="P86" s="113"/>
      <c r="Q86" s="103"/>
      <c r="R86" s="100"/>
      <c r="S86" s="124"/>
      <c r="T86" s="124"/>
      <c r="U86" s="135"/>
      <c r="V86" s="126"/>
      <c r="W86" s="118">
        <f t="shared" si="35"/>
        <v>0</v>
      </c>
      <c r="X86" s="127" t="str">
        <f t="shared" si="27"/>
        <v xml:space="preserve"> </v>
      </c>
      <c r="Y86" s="128" t="str">
        <f t="shared" si="28"/>
        <v/>
      </c>
      <c r="Z86" s="128" t="str">
        <f t="shared" si="29"/>
        <v/>
      </c>
      <c r="AA86" s="128" t="str">
        <f t="shared" si="30"/>
        <v/>
      </c>
      <c r="AB86" s="129" t="str">
        <f t="shared" si="31"/>
        <v xml:space="preserve"> </v>
      </c>
      <c r="AC86" s="128" t="str">
        <f t="shared" si="32"/>
        <v/>
      </c>
      <c r="AD86" s="128" t="str">
        <f t="shared" si="33"/>
        <v/>
      </c>
      <c r="AE86" s="128" t="str">
        <f t="shared" si="34"/>
        <v/>
      </c>
      <c r="AF86" s="122"/>
      <c r="AG86" s="134"/>
      <c r="AH86" s="134"/>
      <c r="AI86" s="134"/>
      <c r="AJ86" s="133"/>
      <c r="AK86" s="213"/>
    </row>
    <row r="87" spans="1:37" s="112" customFormat="1" ht="12.75">
      <c r="L87" s="113"/>
      <c r="M87" s="113"/>
      <c r="N87" s="113"/>
      <c r="O87" s="113"/>
      <c r="P87" s="113"/>
      <c r="Q87" s="103"/>
      <c r="R87" s="100"/>
      <c r="S87" s="124"/>
      <c r="T87" s="124"/>
      <c r="U87" s="125"/>
      <c r="V87" s="126"/>
      <c r="W87" s="118">
        <f t="shared" si="35"/>
        <v>0</v>
      </c>
      <c r="X87" s="127" t="str">
        <f t="shared" si="27"/>
        <v xml:space="preserve"> </v>
      </c>
      <c r="Y87" s="128" t="str">
        <f t="shared" si="28"/>
        <v/>
      </c>
      <c r="Z87" s="128" t="str">
        <f t="shared" si="29"/>
        <v/>
      </c>
      <c r="AA87" s="128" t="str">
        <f t="shared" si="30"/>
        <v/>
      </c>
      <c r="AB87" s="129" t="str">
        <f t="shared" si="31"/>
        <v xml:space="preserve"> </v>
      </c>
      <c r="AC87" s="128" t="str">
        <f t="shared" si="32"/>
        <v/>
      </c>
      <c r="AD87" s="128" t="str">
        <f t="shared" si="33"/>
        <v/>
      </c>
      <c r="AE87" s="128" t="str">
        <f t="shared" si="34"/>
        <v/>
      </c>
      <c r="AF87" s="122"/>
      <c r="AG87" s="134"/>
      <c r="AH87" s="134"/>
      <c r="AI87" s="134"/>
      <c r="AJ87" s="133"/>
      <c r="AK87" s="213"/>
    </row>
    <row r="88" spans="1:37" s="112" customFormat="1" ht="12.75">
      <c r="L88" s="113"/>
      <c r="M88" s="113"/>
      <c r="N88" s="113"/>
      <c r="O88" s="113"/>
      <c r="P88" s="113"/>
      <c r="Q88" s="103"/>
      <c r="R88" s="100"/>
      <c r="S88" s="124"/>
      <c r="T88" s="124"/>
      <c r="U88" s="125"/>
      <c r="V88" s="126"/>
      <c r="W88" s="118">
        <f t="shared" si="35"/>
        <v>0</v>
      </c>
      <c r="X88" s="127" t="str">
        <f t="shared" si="27"/>
        <v xml:space="preserve"> </v>
      </c>
      <c r="Y88" s="128" t="str">
        <f t="shared" si="28"/>
        <v/>
      </c>
      <c r="Z88" s="128" t="str">
        <f t="shared" si="29"/>
        <v/>
      </c>
      <c r="AA88" s="128" t="str">
        <f t="shared" si="30"/>
        <v/>
      </c>
      <c r="AB88" s="129" t="str">
        <f t="shared" si="31"/>
        <v xml:space="preserve"> </v>
      </c>
      <c r="AC88" s="128" t="str">
        <f t="shared" si="32"/>
        <v/>
      </c>
      <c r="AD88" s="128" t="str">
        <f t="shared" si="33"/>
        <v/>
      </c>
      <c r="AE88" s="128" t="str">
        <f t="shared" si="34"/>
        <v/>
      </c>
      <c r="AF88" s="122"/>
      <c r="AG88" s="130"/>
      <c r="AH88" s="130"/>
      <c r="AI88" s="130"/>
      <c r="AJ88" s="133"/>
      <c r="AK88" s="213"/>
    </row>
    <row r="89" spans="1:37" s="112" customFormat="1" ht="12.75">
      <c r="L89" s="113"/>
      <c r="M89" s="113"/>
      <c r="N89" s="113"/>
      <c r="O89" s="113"/>
      <c r="P89" s="113"/>
      <c r="Q89" s="103"/>
      <c r="R89" s="100"/>
      <c r="S89" s="124"/>
      <c r="T89" s="124"/>
      <c r="U89" s="125"/>
      <c r="V89" s="126"/>
      <c r="W89" s="118">
        <f t="shared" si="35"/>
        <v>0</v>
      </c>
      <c r="X89" s="127" t="str">
        <f t="shared" si="27"/>
        <v xml:space="preserve"> </v>
      </c>
      <c r="Y89" s="128" t="str">
        <f t="shared" si="28"/>
        <v/>
      </c>
      <c r="Z89" s="128" t="str">
        <f t="shared" si="29"/>
        <v/>
      </c>
      <c r="AA89" s="128" t="str">
        <f t="shared" si="30"/>
        <v/>
      </c>
      <c r="AB89" s="129" t="str">
        <f t="shared" si="31"/>
        <v xml:space="preserve"> </v>
      </c>
      <c r="AC89" s="128" t="str">
        <f t="shared" si="32"/>
        <v/>
      </c>
      <c r="AD89" s="128" t="str">
        <f t="shared" si="33"/>
        <v/>
      </c>
      <c r="AE89" s="128" t="str">
        <f t="shared" si="34"/>
        <v/>
      </c>
      <c r="AF89" s="122"/>
      <c r="AG89" s="130"/>
      <c r="AH89" s="130"/>
      <c r="AI89" s="130"/>
      <c r="AJ89" s="131"/>
      <c r="AK89" s="213"/>
    </row>
    <row r="90" spans="1:37" s="112" customFormat="1" ht="12.75">
      <c r="L90" s="113"/>
      <c r="M90" s="113"/>
      <c r="N90" s="113"/>
      <c r="O90" s="113"/>
      <c r="P90" s="113"/>
      <c r="Q90" s="103"/>
      <c r="R90" s="100"/>
      <c r="S90" s="124"/>
      <c r="T90" s="124"/>
      <c r="U90" s="125"/>
      <c r="V90" s="126"/>
      <c r="W90" s="118">
        <f t="shared" si="35"/>
        <v>0</v>
      </c>
      <c r="X90" s="127" t="str">
        <f t="shared" si="27"/>
        <v xml:space="preserve"> </v>
      </c>
      <c r="Y90" s="128" t="str">
        <f t="shared" si="28"/>
        <v/>
      </c>
      <c r="Z90" s="128" t="str">
        <f t="shared" si="29"/>
        <v/>
      </c>
      <c r="AA90" s="128" t="str">
        <f t="shared" si="30"/>
        <v/>
      </c>
      <c r="AB90" s="129" t="str">
        <f t="shared" si="31"/>
        <v xml:space="preserve"> </v>
      </c>
      <c r="AC90" s="128" t="str">
        <f t="shared" si="32"/>
        <v/>
      </c>
      <c r="AD90" s="128" t="str">
        <f t="shared" si="33"/>
        <v/>
      </c>
      <c r="AE90" s="128" t="str">
        <f t="shared" si="34"/>
        <v/>
      </c>
      <c r="AF90" s="132"/>
      <c r="AG90" s="130"/>
      <c r="AH90" s="130"/>
      <c r="AI90" s="130"/>
      <c r="AJ90" s="131"/>
      <c r="AK90" s="213"/>
    </row>
    <row r="91" spans="1:37" s="112" customFormat="1" ht="12.75">
      <c r="L91" s="113"/>
      <c r="M91" s="113"/>
      <c r="N91" s="113"/>
      <c r="O91" s="113"/>
      <c r="P91" s="113"/>
      <c r="Q91" s="136"/>
      <c r="R91" s="137"/>
      <c r="S91" s="131"/>
      <c r="T91" s="131"/>
      <c r="U91" s="131"/>
      <c r="V91" s="137" t="s">
        <v>128</v>
      </c>
      <c r="W91" s="138"/>
      <c r="X91" s="139" t="str">
        <f>CONCATENATE(Y91, " ans ",Z91, " mois ",AA91," jours ")</f>
        <v xml:space="preserve">0 ans 0 mois 0 jours </v>
      </c>
      <c r="Y91" s="140">
        <f>INT(SUM(Y76:Y90)+SUM(Z76:Z90)/12)</f>
        <v>0</v>
      </c>
      <c r="Z91" s="140">
        <f>INT(MOD(SUM(Z76:Z90)+INT(SUM(AA76:AA90)/30),12))</f>
        <v>0</v>
      </c>
      <c r="AA91" s="141">
        <f>INT(MOD(SUM(AA76:AA90),30))</f>
        <v>0</v>
      </c>
      <c r="AB91" s="142" t="str">
        <f>CONCATENATE(AC91, " ans ",AD91, " mois ",AE91," jours ")</f>
        <v xml:space="preserve">0 ans 0 mois 0 jours </v>
      </c>
      <c r="AC91" s="143">
        <f>INT(SUM(AC76:AC90)+SUM(AD76:AD90)/12)</f>
        <v>0</v>
      </c>
      <c r="AD91" s="143">
        <f>INT(MOD(SUM(AD76:AD90)+INT(SUM(AE76:AE90)/30),12))</f>
        <v>0</v>
      </c>
      <c r="AE91" s="144">
        <f>INT(MOD(SUM(AE76:AE90),30))</f>
        <v>0</v>
      </c>
      <c r="AF91" s="132"/>
      <c r="AG91" s="145"/>
      <c r="AH91" s="145"/>
      <c r="AI91" s="145"/>
      <c r="AJ91" s="131"/>
      <c r="AK91" s="213"/>
    </row>
    <row r="93" spans="1:37" s="112" customFormat="1" ht="12.75">
      <c r="A93" s="161"/>
      <c r="B93" s="96"/>
      <c r="C93" s="96"/>
      <c r="D93" s="96"/>
      <c r="E93" s="96"/>
      <c r="F93" s="96"/>
      <c r="G93" s="97"/>
      <c r="H93" s="98" t="str">
        <f>DATEDIF(G93,$M$13,"y")&amp; "ans" &amp;" "&amp;DATEDIF(G93,$M$13,"ym") &amp;"mois"</f>
        <v>125ans 11mois</v>
      </c>
      <c r="I93" s="96"/>
      <c r="J93" s="96"/>
      <c r="K93" s="96"/>
      <c r="L93" s="99"/>
      <c r="M93" s="100"/>
      <c r="N93" s="101">
        <f>M93</f>
        <v>0</v>
      </c>
      <c r="O93" s="102"/>
      <c r="P93" s="102"/>
      <c r="Q93" s="103"/>
      <c r="R93" s="100"/>
      <c r="S93" s="103"/>
      <c r="T93" s="103"/>
      <c r="U93" s="104"/>
      <c r="V93" s="105"/>
      <c r="W93" s="106" t="str">
        <f>R13</f>
        <v>15/12/2024</v>
      </c>
      <c r="X93" s="107" t="str">
        <f>IF(V93="vivier 1",DATEDIF(R93,W93,"y")&amp;" ans" &amp;" " &amp;DATEDIF(R93,W93,"ym")&amp;" mois" &amp;" " &amp;DATEDIF(R93,W93,"md")&amp;" jours"," ")</f>
        <v xml:space="preserve"> </v>
      </c>
      <c r="Y93" s="108" t="str">
        <f>IF(V93="vivier 1",DATEDIF(R93,W93,"y"),"")</f>
        <v/>
      </c>
      <c r="Z93" s="108" t="str">
        <f>IF(V93="vivier 1",DATEDIF(R93,W93,"ym"),"")</f>
        <v/>
      </c>
      <c r="AA93" s="108" t="str">
        <f>IF(V93="vivier 1",DATEDIF(R93,W93,"md"),"")</f>
        <v/>
      </c>
      <c r="AB93" s="109" t="str">
        <f>IF(V93="vivier 2",DATEDIF(R93,W93,"y")&amp;" ans" &amp;" " &amp;DATEDIF(R93,W93,"ym")&amp;" mois" &amp;" " &amp;DATEDIF(R93,W93,"md")&amp;" jours"," ")</f>
        <v xml:space="preserve"> </v>
      </c>
      <c r="AC93" s="108" t="str">
        <f>IF(V93="vivier 2",DATEDIF(R93,W93,"y"),"")</f>
        <v/>
      </c>
      <c r="AD93" s="108" t="str">
        <f>IF(V93="vivier 2",DATEDIF(R93,W93,"ym"),"")</f>
        <v/>
      </c>
      <c r="AE93" s="108" t="str">
        <f>IF(V93="vivier 2",DATEDIF(R93,W93,"md"),"")</f>
        <v/>
      </c>
      <c r="AF93" s="110" t="str">
        <f>CONCATENATE(AG94," ans ",AH94," mois ",AI94," jours ")</f>
        <v xml:space="preserve">0 ans 0 mois 0 jours </v>
      </c>
      <c r="AG93" s="108">
        <f>AC108+Y108</f>
        <v>0</v>
      </c>
      <c r="AH93" s="108">
        <f>AD108+Z108</f>
        <v>0</v>
      </c>
      <c r="AI93" s="108">
        <f>AA108+AE108</f>
        <v>0</v>
      </c>
      <c r="AJ93" s="111" t="str">
        <f>IF(AND(L93&gt;=5,N93&lt;$M$14,Y108&gt;=6),"Vivier 1",IF(AND(L93&gt;=5,N93&lt;$M$14,AG94&gt;=8),"Vivier 2",IF(AND(L93=10,N93&lt;$M$17),"Vivier 3","Non éligible")))</f>
        <v>Non éligible</v>
      </c>
      <c r="AK93" s="212"/>
    </row>
    <row r="94" spans="1:37" s="112" customFormat="1" ht="12.75">
      <c r="A94" s="162"/>
      <c r="L94" s="113"/>
      <c r="M94" s="114"/>
      <c r="N94" s="113"/>
      <c r="O94" s="113"/>
      <c r="P94" s="113"/>
      <c r="Q94" s="103"/>
      <c r="R94" s="100"/>
      <c r="S94" s="115"/>
      <c r="T94" s="115"/>
      <c r="U94" s="116"/>
      <c r="V94" s="117"/>
      <c r="W94" s="118">
        <f>R93</f>
        <v>0</v>
      </c>
      <c r="X94" s="119" t="str">
        <f t="shared" ref="X94:X107" si="36">IF(V94="vivier 1",DATEDIF(R94,W94,"y")&amp;" ans" &amp;" " &amp;DATEDIF(R94,W94,"ym")&amp;" mois" &amp;" " &amp;DATEDIF(R94,W94,"md")&amp;" jours"," ")</f>
        <v xml:space="preserve"> </v>
      </c>
      <c r="Y94" s="120" t="str">
        <f t="shared" ref="Y94:Y107" si="37">IF(V94="vivier 1",DATEDIF(R94,W94,"y"),"")</f>
        <v/>
      </c>
      <c r="Z94" s="120" t="str">
        <f t="shared" ref="Z94:Z107" si="38">IF(V94="vivier 1",DATEDIF(R94,W94,"ym"),"")</f>
        <v/>
      </c>
      <c r="AA94" s="120" t="str">
        <f t="shared" ref="AA94:AA107" si="39">IF(V94="vivier 1",DATEDIF(R94,W94,"md"),"")</f>
        <v/>
      </c>
      <c r="AB94" s="121" t="str">
        <f t="shared" ref="AB94:AB107" si="40">IF(V94="vivier 2",DATEDIF(R94,W94,"y")&amp;" ans" &amp;" " &amp;DATEDIF(R94,W94,"ym")&amp;" mois" &amp;" " &amp;DATEDIF(R94,W94,"md")&amp;" jours"," ")</f>
        <v xml:space="preserve"> </v>
      </c>
      <c r="AC94" s="120" t="str">
        <f t="shared" ref="AC94:AC107" si="41">IF(V94="vivier 2",DATEDIF(R94,W94,"y"),"")</f>
        <v/>
      </c>
      <c r="AD94" s="120" t="str">
        <f t="shared" ref="AD94:AD107" si="42">IF(V94="vivier 2",DATEDIF(R94,W94,"ym"),"")</f>
        <v/>
      </c>
      <c r="AE94" s="120" t="str">
        <f t="shared" ref="AE94:AE107" si="43">IF(V94="vivier 2",DATEDIF(R94,W94,"md"),"")</f>
        <v/>
      </c>
      <c r="AF94" s="122"/>
      <c r="AG94" s="120">
        <f>INT(AG93+(AH93/12))</f>
        <v>0</v>
      </c>
      <c r="AH94" s="120">
        <f>INT(MOD(AH93+INT(AI93/30),12))</f>
        <v>0</v>
      </c>
      <c r="AI94" s="120">
        <f>INT(MOD(AI93,30))</f>
        <v>0</v>
      </c>
      <c r="AJ94" s="123"/>
      <c r="AK94" s="213"/>
    </row>
    <row r="95" spans="1:37" s="112" customFormat="1" ht="12.75">
      <c r="L95" s="113"/>
      <c r="M95" s="113"/>
      <c r="N95" s="113"/>
      <c r="O95" s="113"/>
      <c r="P95" s="113"/>
      <c r="Q95" s="103"/>
      <c r="R95" s="100"/>
      <c r="S95" s="124"/>
      <c r="T95" s="124"/>
      <c r="U95" s="125"/>
      <c r="V95" s="126"/>
      <c r="W95" s="118">
        <f t="shared" ref="W95:W107" si="44">R94</f>
        <v>0</v>
      </c>
      <c r="X95" s="127" t="str">
        <f t="shared" si="36"/>
        <v xml:space="preserve"> </v>
      </c>
      <c r="Y95" s="128" t="str">
        <f t="shared" si="37"/>
        <v/>
      </c>
      <c r="Z95" s="128" t="str">
        <f t="shared" si="38"/>
        <v/>
      </c>
      <c r="AA95" s="128" t="str">
        <f t="shared" si="39"/>
        <v/>
      </c>
      <c r="AB95" s="129" t="str">
        <f t="shared" si="40"/>
        <v xml:space="preserve"> </v>
      </c>
      <c r="AC95" s="128" t="str">
        <f t="shared" si="41"/>
        <v/>
      </c>
      <c r="AD95" s="128" t="str">
        <f t="shared" si="42"/>
        <v/>
      </c>
      <c r="AE95" s="128" t="str">
        <f t="shared" si="43"/>
        <v/>
      </c>
      <c r="AF95" s="122"/>
      <c r="AG95" s="130"/>
      <c r="AH95" s="130"/>
      <c r="AI95" s="130"/>
      <c r="AJ95" s="131"/>
      <c r="AK95" s="213"/>
    </row>
    <row r="96" spans="1:37" s="112" customFormat="1" ht="12.75">
      <c r="L96" s="113"/>
      <c r="M96" s="113"/>
      <c r="N96" s="113"/>
      <c r="O96" s="113"/>
      <c r="P96" s="113"/>
      <c r="Q96" s="103"/>
      <c r="R96" s="100"/>
      <c r="S96" s="124"/>
      <c r="T96" s="124"/>
      <c r="U96" s="125"/>
      <c r="V96" s="126"/>
      <c r="W96" s="118">
        <f t="shared" si="44"/>
        <v>0</v>
      </c>
      <c r="X96" s="127" t="str">
        <f t="shared" si="36"/>
        <v xml:space="preserve"> </v>
      </c>
      <c r="Y96" s="128" t="str">
        <f t="shared" si="37"/>
        <v/>
      </c>
      <c r="Z96" s="128" t="str">
        <f t="shared" si="38"/>
        <v/>
      </c>
      <c r="AA96" s="128" t="str">
        <f t="shared" si="39"/>
        <v/>
      </c>
      <c r="AB96" s="129" t="str">
        <f t="shared" si="40"/>
        <v xml:space="preserve"> </v>
      </c>
      <c r="AC96" s="128" t="str">
        <f t="shared" si="41"/>
        <v/>
      </c>
      <c r="AD96" s="128" t="str">
        <f t="shared" si="42"/>
        <v/>
      </c>
      <c r="AE96" s="128" t="str">
        <f t="shared" si="43"/>
        <v/>
      </c>
      <c r="AF96" s="122"/>
      <c r="AG96" s="130"/>
      <c r="AH96" s="130"/>
      <c r="AI96" s="130"/>
      <c r="AJ96" s="131"/>
      <c r="AK96" s="213"/>
    </row>
    <row r="97" spans="1:37" s="112" customFormat="1" ht="12.75">
      <c r="L97" s="113"/>
      <c r="M97" s="113"/>
      <c r="N97" s="113"/>
      <c r="O97" s="113"/>
      <c r="P97" s="113"/>
      <c r="Q97" s="103"/>
      <c r="R97" s="100"/>
      <c r="S97" s="124"/>
      <c r="T97" s="124"/>
      <c r="U97" s="125"/>
      <c r="V97" s="126"/>
      <c r="W97" s="118">
        <f t="shared" si="44"/>
        <v>0</v>
      </c>
      <c r="X97" s="127" t="str">
        <f t="shared" si="36"/>
        <v xml:space="preserve"> </v>
      </c>
      <c r="Y97" s="128" t="str">
        <f t="shared" si="37"/>
        <v/>
      </c>
      <c r="Z97" s="128" t="str">
        <f t="shared" si="38"/>
        <v/>
      </c>
      <c r="AA97" s="128" t="str">
        <f t="shared" si="39"/>
        <v/>
      </c>
      <c r="AB97" s="129" t="str">
        <f t="shared" si="40"/>
        <v xml:space="preserve"> </v>
      </c>
      <c r="AC97" s="128" t="str">
        <f t="shared" si="41"/>
        <v/>
      </c>
      <c r="AD97" s="128" t="str">
        <f t="shared" si="42"/>
        <v/>
      </c>
      <c r="AE97" s="128" t="str">
        <f t="shared" si="43"/>
        <v/>
      </c>
      <c r="AF97" s="132"/>
      <c r="AG97" s="130"/>
      <c r="AH97" s="130"/>
      <c r="AI97" s="130"/>
      <c r="AJ97" s="133"/>
      <c r="AK97" s="213"/>
    </row>
    <row r="98" spans="1:37" s="112" customFormat="1" ht="12.75">
      <c r="L98" s="113"/>
      <c r="M98" s="113"/>
      <c r="N98" s="113"/>
      <c r="O98" s="113"/>
      <c r="P98" s="113"/>
      <c r="Q98" s="103"/>
      <c r="R98" s="100"/>
      <c r="S98" s="124"/>
      <c r="T98" s="124"/>
      <c r="U98" s="125"/>
      <c r="V98" s="126"/>
      <c r="W98" s="118">
        <f t="shared" si="44"/>
        <v>0</v>
      </c>
      <c r="X98" s="127" t="str">
        <f t="shared" si="36"/>
        <v xml:space="preserve"> </v>
      </c>
      <c r="Y98" s="128" t="str">
        <f t="shared" si="37"/>
        <v/>
      </c>
      <c r="Z98" s="128" t="str">
        <f t="shared" si="38"/>
        <v/>
      </c>
      <c r="AA98" s="128" t="str">
        <f t="shared" si="39"/>
        <v/>
      </c>
      <c r="AB98" s="129" t="str">
        <f t="shared" si="40"/>
        <v xml:space="preserve"> </v>
      </c>
      <c r="AC98" s="128" t="str">
        <f t="shared" si="41"/>
        <v/>
      </c>
      <c r="AD98" s="128" t="str">
        <f t="shared" si="42"/>
        <v/>
      </c>
      <c r="AE98" s="128" t="str">
        <f t="shared" si="43"/>
        <v/>
      </c>
      <c r="AF98" s="122"/>
      <c r="AG98" s="134"/>
      <c r="AH98" s="134"/>
      <c r="AI98" s="134"/>
      <c r="AJ98" s="133"/>
      <c r="AK98" s="213"/>
    </row>
    <row r="99" spans="1:37" s="112" customFormat="1" ht="12.75">
      <c r="L99" s="113"/>
      <c r="M99" s="113"/>
      <c r="N99" s="113"/>
      <c r="O99" s="113"/>
      <c r="P99" s="113"/>
      <c r="Q99" s="103"/>
      <c r="R99" s="100"/>
      <c r="S99" s="124"/>
      <c r="T99" s="124"/>
      <c r="U99" s="125"/>
      <c r="V99" s="126"/>
      <c r="W99" s="118">
        <f t="shared" si="44"/>
        <v>0</v>
      </c>
      <c r="X99" s="127" t="str">
        <f t="shared" si="36"/>
        <v xml:space="preserve"> </v>
      </c>
      <c r="Y99" s="128" t="str">
        <f t="shared" si="37"/>
        <v/>
      </c>
      <c r="Z99" s="128" t="str">
        <f t="shared" si="38"/>
        <v/>
      </c>
      <c r="AA99" s="128" t="str">
        <f t="shared" si="39"/>
        <v/>
      </c>
      <c r="AB99" s="129" t="str">
        <f t="shared" si="40"/>
        <v xml:space="preserve"> </v>
      </c>
      <c r="AC99" s="128" t="str">
        <f t="shared" si="41"/>
        <v/>
      </c>
      <c r="AD99" s="128" t="str">
        <f t="shared" si="42"/>
        <v/>
      </c>
      <c r="AE99" s="128" t="str">
        <f t="shared" si="43"/>
        <v/>
      </c>
      <c r="AF99" s="122"/>
      <c r="AG99" s="134"/>
      <c r="AH99" s="134"/>
      <c r="AI99" s="134"/>
      <c r="AJ99" s="133"/>
      <c r="AK99" s="213"/>
    </row>
    <row r="100" spans="1:37" s="112" customFormat="1" ht="12.75">
      <c r="L100" s="113"/>
      <c r="M100" s="113"/>
      <c r="N100" s="113"/>
      <c r="O100" s="113"/>
      <c r="P100" s="113"/>
      <c r="Q100" s="103"/>
      <c r="R100" s="100"/>
      <c r="S100" s="124"/>
      <c r="T100" s="124"/>
      <c r="U100" s="125"/>
      <c r="V100" s="126"/>
      <c r="W100" s="118">
        <f t="shared" si="44"/>
        <v>0</v>
      </c>
      <c r="X100" s="127" t="str">
        <f t="shared" si="36"/>
        <v xml:space="preserve"> </v>
      </c>
      <c r="Y100" s="128" t="str">
        <f t="shared" si="37"/>
        <v/>
      </c>
      <c r="Z100" s="128" t="str">
        <f t="shared" si="38"/>
        <v/>
      </c>
      <c r="AA100" s="128" t="str">
        <f t="shared" si="39"/>
        <v/>
      </c>
      <c r="AB100" s="129" t="str">
        <f t="shared" si="40"/>
        <v xml:space="preserve"> </v>
      </c>
      <c r="AC100" s="128" t="str">
        <f t="shared" si="41"/>
        <v/>
      </c>
      <c r="AD100" s="128" t="str">
        <f t="shared" si="42"/>
        <v/>
      </c>
      <c r="AE100" s="128" t="str">
        <f t="shared" si="43"/>
        <v/>
      </c>
      <c r="AF100" s="122"/>
      <c r="AG100" s="134"/>
      <c r="AH100" s="134"/>
      <c r="AI100" s="134"/>
      <c r="AJ100" s="133"/>
      <c r="AK100" s="213"/>
    </row>
    <row r="101" spans="1:37" s="112" customFormat="1" ht="12.75">
      <c r="L101" s="113"/>
      <c r="M101" s="113"/>
      <c r="N101" s="113"/>
      <c r="O101" s="113"/>
      <c r="P101" s="113"/>
      <c r="Q101" s="103"/>
      <c r="R101" s="100"/>
      <c r="S101" s="124"/>
      <c r="T101" s="124"/>
      <c r="U101" s="125"/>
      <c r="V101" s="126"/>
      <c r="W101" s="118">
        <f t="shared" si="44"/>
        <v>0</v>
      </c>
      <c r="X101" s="127" t="str">
        <f t="shared" si="36"/>
        <v xml:space="preserve"> </v>
      </c>
      <c r="Y101" s="128" t="str">
        <f t="shared" si="37"/>
        <v/>
      </c>
      <c r="Z101" s="128" t="str">
        <f t="shared" si="38"/>
        <v/>
      </c>
      <c r="AA101" s="128" t="str">
        <f t="shared" si="39"/>
        <v/>
      </c>
      <c r="AB101" s="129" t="str">
        <f t="shared" si="40"/>
        <v xml:space="preserve"> </v>
      </c>
      <c r="AC101" s="128" t="str">
        <f t="shared" si="41"/>
        <v/>
      </c>
      <c r="AD101" s="128" t="str">
        <f t="shared" si="42"/>
        <v/>
      </c>
      <c r="AE101" s="128" t="str">
        <f t="shared" si="43"/>
        <v/>
      </c>
      <c r="AF101" s="122"/>
      <c r="AG101" s="134"/>
      <c r="AH101" s="134"/>
      <c r="AI101" s="134"/>
      <c r="AJ101" s="133"/>
      <c r="AK101" s="213"/>
    </row>
    <row r="102" spans="1:37" s="112" customFormat="1" ht="12.75">
      <c r="L102" s="113"/>
      <c r="M102" s="113"/>
      <c r="N102" s="113"/>
      <c r="O102" s="113"/>
      <c r="P102" s="113"/>
      <c r="Q102" s="103"/>
      <c r="R102" s="100"/>
      <c r="S102" s="124"/>
      <c r="T102" s="124"/>
      <c r="U102" s="125"/>
      <c r="V102" s="126"/>
      <c r="W102" s="118">
        <f t="shared" si="44"/>
        <v>0</v>
      </c>
      <c r="X102" s="127" t="str">
        <f t="shared" si="36"/>
        <v xml:space="preserve"> </v>
      </c>
      <c r="Y102" s="128" t="str">
        <f t="shared" si="37"/>
        <v/>
      </c>
      <c r="Z102" s="128" t="str">
        <f t="shared" si="38"/>
        <v/>
      </c>
      <c r="AA102" s="128" t="str">
        <f t="shared" si="39"/>
        <v/>
      </c>
      <c r="AB102" s="129" t="str">
        <f t="shared" si="40"/>
        <v xml:space="preserve"> </v>
      </c>
      <c r="AC102" s="128" t="str">
        <f t="shared" si="41"/>
        <v/>
      </c>
      <c r="AD102" s="128" t="str">
        <f t="shared" si="42"/>
        <v/>
      </c>
      <c r="AE102" s="128" t="str">
        <f t="shared" si="43"/>
        <v/>
      </c>
      <c r="AF102" s="122"/>
      <c r="AG102" s="134"/>
      <c r="AH102" s="134"/>
      <c r="AI102" s="134"/>
      <c r="AJ102" s="133"/>
      <c r="AK102" s="213"/>
    </row>
    <row r="103" spans="1:37" s="112" customFormat="1" ht="12.75">
      <c r="L103" s="113"/>
      <c r="M103" s="113"/>
      <c r="N103" s="113"/>
      <c r="O103" s="113"/>
      <c r="P103" s="113"/>
      <c r="Q103" s="103"/>
      <c r="R103" s="100"/>
      <c r="S103" s="124"/>
      <c r="T103" s="124"/>
      <c r="U103" s="135"/>
      <c r="V103" s="126"/>
      <c r="W103" s="118">
        <f t="shared" si="44"/>
        <v>0</v>
      </c>
      <c r="X103" s="127" t="str">
        <f t="shared" si="36"/>
        <v xml:space="preserve"> </v>
      </c>
      <c r="Y103" s="128" t="str">
        <f t="shared" si="37"/>
        <v/>
      </c>
      <c r="Z103" s="128" t="str">
        <f t="shared" si="38"/>
        <v/>
      </c>
      <c r="AA103" s="128" t="str">
        <f t="shared" si="39"/>
        <v/>
      </c>
      <c r="AB103" s="129" t="str">
        <f t="shared" si="40"/>
        <v xml:space="preserve"> </v>
      </c>
      <c r="AC103" s="128" t="str">
        <f t="shared" si="41"/>
        <v/>
      </c>
      <c r="AD103" s="128" t="str">
        <f t="shared" si="42"/>
        <v/>
      </c>
      <c r="AE103" s="128" t="str">
        <f t="shared" si="43"/>
        <v/>
      </c>
      <c r="AF103" s="122"/>
      <c r="AG103" s="134"/>
      <c r="AH103" s="134"/>
      <c r="AI103" s="134"/>
      <c r="AJ103" s="133"/>
      <c r="AK103" s="213"/>
    </row>
    <row r="104" spans="1:37" s="112" customFormat="1" ht="12.75">
      <c r="L104" s="113"/>
      <c r="M104" s="113"/>
      <c r="N104" s="113"/>
      <c r="O104" s="113"/>
      <c r="P104" s="113"/>
      <c r="Q104" s="103"/>
      <c r="R104" s="100"/>
      <c r="S104" s="124"/>
      <c r="T104" s="124"/>
      <c r="U104" s="125"/>
      <c r="V104" s="126"/>
      <c r="W104" s="118">
        <f t="shared" si="44"/>
        <v>0</v>
      </c>
      <c r="X104" s="127" t="str">
        <f t="shared" si="36"/>
        <v xml:space="preserve"> </v>
      </c>
      <c r="Y104" s="128" t="str">
        <f t="shared" si="37"/>
        <v/>
      </c>
      <c r="Z104" s="128" t="str">
        <f t="shared" si="38"/>
        <v/>
      </c>
      <c r="AA104" s="128" t="str">
        <f t="shared" si="39"/>
        <v/>
      </c>
      <c r="AB104" s="129" t="str">
        <f t="shared" si="40"/>
        <v xml:space="preserve"> </v>
      </c>
      <c r="AC104" s="128" t="str">
        <f t="shared" si="41"/>
        <v/>
      </c>
      <c r="AD104" s="128" t="str">
        <f t="shared" si="42"/>
        <v/>
      </c>
      <c r="AE104" s="128" t="str">
        <f t="shared" si="43"/>
        <v/>
      </c>
      <c r="AF104" s="122"/>
      <c r="AG104" s="134"/>
      <c r="AH104" s="134"/>
      <c r="AI104" s="134"/>
      <c r="AJ104" s="133"/>
      <c r="AK104" s="213"/>
    </row>
    <row r="105" spans="1:37" s="112" customFormat="1" ht="12.75">
      <c r="L105" s="113"/>
      <c r="M105" s="113"/>
      <c r="N105" s="113"/>
      <c r="O105" s="113"/>
      <c r="P105" s="113"/>
      <c r="Q105" s="103"/>
      <c r="R105" s="100"/>
      <c r="S105" s="124"/>
      <c r="T105" s="124"/>
      <c r="U105" s="125"/>
      <c r="V105" s="126"/>
      <c r="W105" s="118">
        <f t="shared" si="44"/>
        <v>0</v>
      </c>
      <c r="X105" s="127" t="str">
        <f t="shared" si="36"/>
        <v xml:space="preserve"> </v>
      </c>
      <c r="Y105" s="128" t="str">
        <f t="shared" si="37"/>
        <v/>
      </c>
      <c r="Z105" s="128" t="str">
        <f t="shared" si="38"/>
        <v/>
      </c>
      <c r="AA105" s="128" t="str">
        <f t="shared" si="39"/>
        <v/>
      </c>
      <c r="AB105" s="129" t="str">
        <f t="shared" si="40"/>
        <v xml:space="preserve"> </v>
      </c>
      <c r="AC105" s="128" t="str">
        <f t="shared" si="41"/>
        <v/>
      </c>
      <c r="AD105" s="128" t="str">
        <f t="shared" si="42"/>
        <v/>
      </c>
      <c r="AE105" s="128" t="str">
        <f t="shared" si="43"/>
        <v/>
      </c>
      <c r="AF105" s="122"/>
      <c r="AG105" s="130"/>
      <c r="AH105" s="130"/>
      <c r="AI105" s="130"/>
      <c r="AJ105" s="133"/>
      <c r="AK105" s="213"/>
    </row>
    <row r="106" spans="1:37" s="112" customFormat="1" ht="12.75">
      <c r="L106" s="113"/>
      <c r="M106" s="113"/>
      <c r="N106" s="113"/>
      <c r="O106" s="113"/>
      <c r="P106" s="113"/>
      <c r="Q106" s="103"/>
      <c r="R106" s="100"/>
      <c r="S106" s="124"/>
      <c r="T106" s="124"/>
      <c r="U106" s="125"/>
      <c r="V106" s="126"/>
      <c r="W106" s="118">
        <f t="shared" si="44"/>
        <v>0</v>
      </c>
      <c r="X106" s="127" t="str">
        <f t="shared" si="36"/>
        <v xml:space="preserve"> </v>
      </c>
      <c r="Y106" s="128" t="str">
        <f t="shared" si="37"/>
        <v/>
      </c>
      <c r="Z106" s="128" t="str">
        <f t="shared" si="38"/>
        <v/>
      </c>
      <c r="AA106" s="128" t="str">
        <f t="shared" si="39"/>
        <v/>
      </c>
      <c r="AB106" s="129" t="str">
        <f t="shared" si="40"/>
        <v xml:space="preserve"> </v>
      </c>
      <c r="AC106" s="128" t="str">
        <f t="shared" si="41"/>
        <v/>
      </c>
      <c r="AD106" s="128" t="str">
        <f t="shared" si="42"/>
        <v/>
      </c>
      <c r="AE106" s="128" t="str">
        <f t="shared" si="43"/>
        <v/>
      </c>
      <c r="AF106" s="122"/>
      <c r="AG106" s="130"/>
      <c r="AH106" s="130"/>
      <c r="AI106" s="130"/>
      <c r="AJ106" s="131"/>
      <c r="AK106" s="213"/>
    </row>
    <row r="107" spans="1:37" s="112" customFormat="1" ht="12.75">
      <c r="L107" s="113"/>
      <c r="M107" s="113"/>
      <c r="N107" s="113"/>
      <c r="O107" s="113"/>
      <c r="P107" s="113"/>
      <c r="Q107" s="103"/>
      <c r="R107" s="100"/>
      <c r="S107" s="124"/>
      <c r="T107" s="124"/>
      <c r="U107" s="125"/>
      <c r="V107" s="126"/>
      <c r="W107" s="118">
        <f t="shared" si="44"/>
        <v>0</v>
      </c>
      <c r="X107" s="127" t="str">
        <f t="shared" si="36"/>
        <v xml:space="preserve"> </v>
      </c>
      <c r="Y107" s="128" t="str">
        <f t="shared" si="37"/>
        <v/>
      </c>
      <c r="Z107" s="128" t="str">
        <f t="shared" si="38"/>
        <v/>
      </c>
      <c r="AA107" s="128" t="str">
        <f t="shared" si="39"/>
        <v/>
      </c>
      <c r="AB107" s="129" t="str">
        <f t="shared" si="40"/>
        <v xml:space="preserve"> </v>
      </c>
      <c r="AC107" s="128" t="str">
        <f t="shared" si="41"/>
        <v/>
      </c>
      <c r="AD107" s="128" t="str">
        <f t="shared" si="42"/>
        <v/>
      </c>
      <c r="AE107" s="128" t="str">
        <f t="shared" si="43"/>
        <v/>
      </c>
      <c r="AF107" s="132"/>
      <c r="AG107" s="130"/>
      <c r="AH107" s="130"/>
      <c r="AI107" s="130"/>
      <c r="AJ107" s="131"/>
      <c r="AK107" s="213"/>
    </row>
    <row r="108" spans="1:37" s="112" customFormat="1" ht="12.75">
      <c r="L108" s="113"/>
      <c r="M108" s="113"/>
      <c r="N108" s="113"/>
      <c r="O108" s="113"/>
      <c r="P108" s="113"/>
      <c r="Q108" s="136"/>
      <c r="R108" s="137"/>
      <c r="S108" s="131"/>
      <c r="T108" s="131"/>
      <c r="U108" s="131"/>
      <c r="V108" s="137" t="s">
        <v>128</v>
      </c>
      <c r="W108" s="138"/>
      <c r="X108" s="139" t="str">
        <f>CONCATENATE(Y108, " ans ",Z108, " mois ",AA108," jours ")</f>
        <v xml:space="preserve">0 ans 0 mois 0 jours </v>
      </c>
      <c r="Y108" s="140">
        <f>INT(SUM(Y93:Y107)+SUM(Z93:Z107)/12)</f>
        <v>0</v>
      </c>
      <c r="Z108" s="140">
        <f>INT(MOD(SUM(Z93:Z107)+INT(SUM(AA93:AA107)/30),12))</f>
        <v>0</v>
      </c>
      <c r="AA108" s="141">
        <f>INT(MOD(SUM(AA93:AA107),30))</f>
        <v>0</v>
      </c>
      <c r="AB108" s="142" t="str">
        <f>CONCATENATE(AC108, " ans ",AD108, " mois ",AE108," jours ")</f>
        <v xml:space="preserve">0 ans 0 mois 0 jours </v>
      </c>
      <c r="AC108" s="143">
        <f>INT(SUM(AC93:AC107)+SUM(AD93:AD107)/12)</f>
        <v>0</v>
      </c>
      <c r="AD108" s="143">
        <f>INT(MOD(SUM(AD93:AD107)+INT(SUM(AE93:AE107)/30),12))</f>
        <v>0</v>
      </c>
      <c r="AE108" s="144">
        <f>INT(MOD(SUM(AE93:AE107),30))</f>
        <v>0</v>
      </c>
      <c r="AF108" s="132"/>
      <c r="AG108" s="145"/>
      <c r="AH108" s="145"/>
      <c r="AI108" s="145"/>
      <c r="AJ108" s="131"/>
      <c r="AK108" s="213"/>
    </row>
    <row r="111" spans="1:37">
      <c r="A111" s="146" t="s">
        <v>129</v>
      </c>
    </row>
    <row r="112" spans="1:37" ht="210" customHeight="1">
      <c r="A112" s="223" t="s">
        <v>130</v>
      </c>
      <c r="B112" s="223"/>
      <c r="C112" s="223"/>
      <c r="D112" s="223"/>
      <c r="E112" s="223"/>
      <c r="F112" s="223"/>
      <c r="G112" s="223"/>
      <c r="H112" s="223"/>
      <c r="I112" s="223"/>
      <c r="J112" s="223"/>
      <c r="K112" s="223"/>
      <c r="L112" s="223"/>
      <c r="M112" s="223"/>
      <c r="N112" s="223"/>
      <c r="O112" s="223"/>
      <c r="P112" s="223"/>
      <c r="Q112" s="223"/>
      <c r="R112" s="223"/>
      <c r="S112" s="223"/>
      <c r="T112" s="223"/>
      <c r="U112" s="223"/>
    </row>
    <row r="115" spans="1:20" ht="15">
      <c r="A115" s="163" t="s">
        <v>131</v>
      </c>
      <c r="B115" s="164"/>
      <c r="C115" s="164"/>
      <c r="D115" s="164"/>
      <c r="E115" s="164"/>
      <c r="F115" s="164"/>
      <c r="G115" s="164"/>
      <c r="H115" s="164"/>
      <c r="I115" s="164"/>
    </row>
    <row r="117" spans="1:20" s="148" customFormat="1" ht="24.95" customHeight="1">
      <c r="A117" s="224" t="s">
        <v>132</v>
      </c>
      <c r="B117" s="224"/>
      <c r="C117" s="224"/>
      <c r="D117" s="225"/>
      <c r="E117" s="147"/>
      <c r="G117" s="224" t="s">
        <v>99</v>
      </c>
      <c r="H117" s="225"/>
      <c r="I117" s="147"/>
      <c r="J117" s="149" t="s">
        <v>214</v>
      </c>
      <c r="L117" s="150">
        <f>E117-I117</f>
        <v>0</v>
      </c>
      <c r="N117" s="148" t="s">
        <v>46</v>
      </c>
      <c r="P117" s="151" t="e">
        <f>I117/E117</f>
        <v>#DIV/0!</v>
      </c>
      <c r="R117" s="148" t="s">
        <v>47</v>
      </c>
      <c r="T117" s="151" t="e">
        <f>L117/E117</f>
        <v>#DIV/0!</v>
      </c>
    </row>
    <row r="118" spans="1:20" s="148" customFormat="1" ht="24.95" customHeight="1">
      <c r="A118" s="224" t="s">
        <v>133</v>
      </c>
      <c r="B118" s="224"/>
      <c r="C118" s="224"/>
      <c r="D118" s="225"/>
      <c r="E118" s="147"/>
      <c r="G118" s="224" t="s">
        <v>99</v>
      </c>
      <c r="H118" s="225"/>
      <c r="I118" s="147"/>
      <c r="J118" s="183" t="s">
        <v>214</v>
      </c>
      <c r="L118" s="150">
        <f>E118-I118</f>
        <v>0</v>
      </c>
      <c r="N118" s="148" t="s">
        <v>134</v>
      </c>
      <c r="P118" s="151" t="e">
        <f>I118/E118</f>
        <v>#DIV/0!</v>
      </c>
      <c r="R118" s="148" t="s">
        <v>47</v>
      </c>
      <c r="T118" s="151" t="e">
        <f>L118/E118</f>
        <v>#DIV/0!</v>
      </c>
    </row>
    <row r="123" spans="1:20" ht="15">
      <c r="P123" s="205" t="s">
        <v>72</v>
      </c>
      <c r="Q123" s="205"/>
      <c r="R123" s="205"/>
    </row>
    <row r="124" spans="1:20">
      <c r="P124" s="206" t="s">
        <v>73</v>
      </c>
      <c r="Q124" s="206"/>
      <c r="R124" s="206"/>
      <c r="S124" s="206"/>
      <c r="T124" s="206"/>
    </row>
    <row r="125" spans="1:20">
      <c r="P125" s="206" t="s">
        <v>74</v>
      </c>
      <c r="Q125" s="206"/>
      <c r="R125" s="206"/>
      <c r="S125" s="206"/>
      <c r="T125" s="206"/>
    </row>
  </sheetData>
  <mergeCells count="22">
    <mergeCell ref="AK93:AK108"/>
    <mergeCell ref="A112:U112"/>
    <mergeCell ref="A117:D117"/>
    <mergeCell ref="G117:H117"/>
    <mergeCell ref="A118:D118"/>
    <mergeCell ref="G118:H118"/>
    <mergeCell ref="P123:R123"/>
    <mergeCell ref="P124:T124"/>
    <mergeCell ref="P125:T125"/>
    <mergeCell ref="A1:U1"/>
    <mergeCell ref="Q4:AB4"/>
    <mergeCell ref="T6:AK9"/>
    <mergeCell ref="A8:B8"/>
    <mergeCell ref="AK23:AK38"/>
    <mergeCell ref="AK40:AK55"/>
    <mergeCell ref="AK57:AK72"/>
    <mergeCell ref="AK76:AK91"/>
    <mergeCell ref="A4:C4"/>
    <mergeCell ref="D4:I4"/>
    <mergeCell ref="A5:C5"/>
    <mergeCell ref="D5:I5"/>
    <mergeCell ref="T5:AK5"/>
  </mergeCells>
  <dataValidations count="5">
    <dataValidation type="list" allowBlank="1" showInputMessage="1" showErrorMessage="1" sqref="F23 WVN983133 WLR983133 WBV983133 VRZ983133 VID983133 UYH983133 UOL983133 UEP983133 TUT983133 TKX983133 TBB983133 SRF983133 SHJ983133 RXN983133 RNR983133 RDV983133 QTZ983133 QKD983133 QAH983133 PQL983133 PGP983133 OWT983133 OMX983133 ODB983133 NTF983133 NJJ983133 MZN983133 MPR983133 MFV983133 LVZ983133 LMD983133 LCH983133 KSL983133 KIP983133 JYT983133 JOX983133 JFB983133 IVF983133 ILJ983133 IBN983133 HRR983133 HHV983133 GXZ983133 GOD983133 GEH983133 FUL983133 FKP983133 FAT983133 EQX983133 EHB983133 DXF983133 DNJ983133 DDN983133 CTR983133 CJV983133 BZZ983133 BQD983133 BGH983133 AWL983133 AMP983133 ACT983133 SX983133 JB983133 F983133 WVN917597 WLR917597 WBV917597 VRZ917597 VID917597 UYH917597 UOL917597 UEP917597 TUT917597 TKX917597 TBB917597 SRF917597 SHJ917597 RXN917597 RNR917597 RDV917597 QTZ917597 QKD917597 QAH917597 PQL917597 PGP917597 OWT917597 OMX917597 ODB917597 NTF917597 NJJ917597 MZN917597 MPR917597 MFV917597 LVZ917597 LMD917597 LCH917597 KSL917597 KIP917597 JYT917597 JOX917597 JFB917597 IVF917597 ILJ917597 IBN917597 HRR917597 HHV917597 GXZ917597 GOD917597 GEH917597 FUL917597 FKP917597 FAT917597 EQX917597 EHB917597 DXF917597 DNJ917597 DDN917597 CTR917597 CJV917597 BZZ917597 BQD917597 BGH917597 AWL917597 AMP917597 ACT917597 SX917597 JB917597 F917597 WVN852061 WLR852061 WBV852061 VRZ852061 VID852061 UYH852061 UOL852061 UEP852061 TUT852061 TKX852061 TBB852061 SRF852061 SHJ852061 RXN852061 RNR852061 RDV852061 QTZ852061 QKD852061 QAH852061 PQL852061 PGP852061 OWT852061 OMX852061 ODB852061 NTF852061 NJJ852061 MZN852061 MPR852061 MFV852061 LVZ852061 LMD852061 LCH852061 KSL852061 KIP852061 JYT852061 JOX852061 JFB852061 IVF852061 ILJ852061 IBN852061 HRR852061 HHV852061 GXZ852061 GOD852061 GEH852061 FUL852061 FKP852061 FAT852061 EQX852061 EHB852061 DXF852061 DNJ852061 DDN852061 CTR852061 CJV852061 BZZ852061 BQD852061 BGH852061 AWL852061 AMP852061 ACT852061 SX852061 JB852061 F852061 WVN786525 WLR786525 WBV786525 VRZ786525 VID786525 UYH786525 UOL786525 UEP786525 TUT786525 TKX786525 TBB786525 SRF786525 SHJ786525 RXN786525 RNR786525 RDV786525 QTZ786525 QKD786525 QAH786525 PQL786525 PGP786525 OWT786525 OMX786525 ODB786525 NTF786525 NJJ786525 MZN786525 MPR786525 MFV786525 LVZ786525 LMD786525 LCH786525 KSL786525 KIP786525 JYT786525 JOX786525 JFB786525 IVF786525 ILJ786525 IBN786525 HRR786525 HHV786525 GXZ786525 GOD786525 GEH786525 FUL786525 FKP786525 FAT786525 EQX786525 EHB786525 DXF786525 DNJ786525 DDN786525 CTR786525 CJV786525 BZZ786525 BQD786525 BGH786525 AWL786525 AMP786525 ACT786525 SX786525 JB786525 F786525 WVN720989 WLR720989 WBV720989 VRZ720989 VID720989 UYH720989 UOL720989 UEP720989 TUT720989 TKX720989 TBB720989 SRF720989 SHJ720989 RXN720989 RNR720989 RDV720989 QTZ720989 QKD720989 QAH720989 PQL720989 PGP720989 OWT720989 OMX720989 ODB720989 NTF720989 NJJ720989 MZN720989 MPR720989 MFV720989 LVZ720989 LMD720989 LCH720989 KSL720989 KIP720989 JYT720989 JOX720989 JFB720989 IVF720989 ILJ720989 IBN720989 HRR720989 HHV720989 GXZ720989 GOD720989 GEH720989 FUL720989 FKP720989 FAT720989 EQX720989 EHB720989 DXF720989 DNJ720989 DDN720989 CTR720989 CJV720989 BZZ720989 BQD720989 BGH720989 AWL720989 AMP720989 ACT720989 SX720989 JB720989 F720989 WVN655453 WLR655453 WBV655453 VRZ655453 VID655453 UYH655453 UOL655453 UEP655453 TUT655453 TKX655453 TBB655453 SRF655453 SHJ655453 RXN655453 RNR655453 RDV655453 QTZ655453 QKD655453 QAH655453 PQL655453 PGP655453 OWT655453 OMX655453 ODB655453 NTF655453 NJJ655453 MZN655453 MPR655453 MFV655453 LVZ655453 LMD655453 LCH655453 KSL655453 KIP655453 JYT655453 JOX655453 JFB655453 IVF655453 ILJ655453 IBN655453 HRR655453 HHV655453 GXZ655453 GOD655453 GEH655453 FUL655453 FKP655453 FAT655453 EQX655453 EHB655453 DXF655453 DNJ655453 DDN655453 CTR655453 CJV655453 BZZ655453 BQD655453 BGH655453 AWL655453 AMP655453 ACT655453 SX655453 JB655453 F655453 WVN589917 WLR589917 WBV589917 VRZ589917 VID589917 UYH589917 UOL589917 UEP589917 TUT589917 TKX589917 TBB589917 SRF589917 SHJ589917 RXN589917 RNR589917 RDV589917 QTZ589917 QKD589917 QAH589917 PQL589917 PGP589917 OWT589917 OMX589917 ODB589917 NTF589917 NJJ589917 MZN589917 MPR589917 MFV589917 LVZ589917 LMD589917 LCH589917 KSL589917 KIP589917 JYT589917 JOX589917 JFB589917 IVF589917 ILJ589917 IBN589917 HRR589917 HHV589917 GXZ589917 GOD589917 GEH589917 FUL589917 FKP589917 FAT589917 EQX589917 EHB589917 DXF589917 DNJ589917 DDN589917 CTR589917 CJV589917 BZZ589917 BQD589917 BGH589917 AWL589917 AMP589917 ACT589917 SX589917 JB589917 F589917 WVN524381 WLR524381 WBV524381 VRZ524381 VID524381 UYH524381 UOL524381 UEP524381 TUT524381 TKX524381 TBB524381 SRF524381 SHJ524381 RXN524381 RNR524381 RDV524381 QTZ524381 QKD524381 QAH524381 PQL524381 PGP524381 OWT524381 OMX524381 ODB524381 NTF524381 NJJ524381 MZN524381 MPR524381 MFV524381 LVZ524381 LMD524381 LCH524381 KSL524381 KIP524381 JYT524381 JOX524381 JFB524381 IVF524381 ILJ524381 IBN524381 HRR524381 HHV524381 GXZ524381 GOD524381 GEH524381 FUL524381 FKP524381 FAT524381 EQX524381 EHB524381 DXF524381 DNJ524381 DDN524381 CTR524381 CJV524381 BZZ524381 BQD524381 BGH524381 AWL524381 AMP524381 ACT524381 SX524381 JB524381 F524381 WVN458845 WLR458845 WBV458845 VRZ458845 VID458845 UYH458845 UOL458845 UEP458845 TUT458845 TKX458845 TBB458845 SRF458845 SHJ458845 RXN458845 RNR458845 RDV458845 QTZ458845 QKD458845 QAH458845 PQL458845 PGP458845 OWT458845 OMX458845 ODB458845 NTF458845 NJJ458845 MZN458845 MPR458845 MFV458845 LVZ458845 LMD458845 LCH458845 KSL458845 KIP458845 JYT458845 JOX458845 JFB458845 IVF458845 ILJ458845 IBN458845 HRR458845 HHV458845 GXZ458845 GOD458845 GEH458845 FUL458845 FKP458845 FAT458845 EQX458845 EHB458845 DXF458845 DNJ458845 DDN458845 CTR458845 CJV458845 BZZ458845 BQD458845 BGH458845 AWL458845 AMP458845 ACT458845 SX458845 JB458845 F458845 WVN393309 WLR393309 WBV393309 VRZ393309 VID393309 UYH393309 UOL393309 UEP393309 TUT393309 TKX393309 TBB393309 SRF393309 SHJ393309 RXN393309 RNR393309 RDV393309 QTZ393309 QKD393309 QAH393309 PQL393309 PGP393309 OWT393309 OMX393309 ODB393309 NTF393309 NJJ393309 MZN393309 MPR393309 MFV393309 LVZ393309 LMD393309 LCH393309 KSL393309 KIP393309 JYT393309 JOX393309 JFB393309 IVF393309 ILJ393309 IBN393309 HRR393309 HHV393309 GXZ393309 GOD393309 GEH393309 FUL393309 FKP393309 FAT393309 EQX393309 EHB393309 DXF393309 DNJ393309 DDN393309 CTR393309 CJV393309 BZZ393309 BQD393309 BGH393309 AWL393309 AMP393309 ACT393309 SX393309 JB393309 F393309 WVN327773 WLR327773 WBV327773 VRZ327773 VID327773 UYH327773 UOL327773 UEP327773 TUT327773 TKX327773 TBB327773 SRF327773 SHJ327773 RXN327773 RNR327773 RDV327773 QTZ327773 QKD327773 QAH327773 PQL327773 PGP327773 OWT327773 OMX327773 ODB327773 NTF327773 NJJ327773 MZN327773 MPR327773 MFV327773 LVZ327773 LMD327773 LCH327773 KSL327773 KIP327773 JYT327773 JOX327773 JFB327773 IVF327773 ILJ327773 IBN327773 HRR327773 HHV327773 GXZ327773 GOD327773 GEH327773 FUL327773 FKP327773 FAT327773 EQX327773 EHB327773 DXF327773 DNJ327773 DDN327773 CTR327773 CJV327773 BZZ327773 BQD327773 BGH327773 AWL327773 AMP327773 ACT327773 SX327773 JB327773 F327773 WVN262237 WLR262237 WBV262237 VRZ262237 VID262237 UYH262237 UOL262237 UEP262237 TUT262237 TKX262237 TBB262237 SRF262237 SHJ262237 RXN262237 RNR262237 RDV262237 QTZ262237 QKD262237 QAH262237 PQL262237 PGP262237 OWT262237 OMX262237 ODB262237 NTF262237 NJJ262237 MZN262237 MPR262237 MFV262237 LVZ262237 LMD262237 LCH262237 KSL262237 KIP262237 JYT262237 JOX262237 JFB262237 IVF262237 ILJ262237 IBN262237 HRR262237 HHV262237 GXZ262237 GOD262237 GEH262237 FUL262237 FKP262237 FAT262237 EQX262237 EHB262237 DXF262237 DNJ262237 DDN262237 CTR262237 CJV262237 BZZ262237 BQD262237 BGH262237 AWL262237 AMP262237 ACT262237 SX262237 JB262237 F262237 WVN196701 WLR196701 WBV196701 VRZ196701 VID196701 UYH196701 UOL196701 UEP196701 TUT196701 TKX196701 TBB196701 SRF196701 SHJ196701 RXN196701 RNR196701 RDV196701 QTZ196701 QKD196701 QAH196701 PQL196701 PGP196701 OWT196701 OMX196701 ODB196701 NTF196701 NJJ196701 MZN196701 MPR196701 MFV196701 LVZ196701 LMD196701 LCH196701 KSL196701 KIP196701 JYT196701 JOX196701 JFB196701 IVF196701 ILJ196701 IBN196701 HRR196701 HHV196701 GXZ196701 GOD196701 GEH196701 FUL196701 FKP196701 FAT196701 EQX196701 EHB196701 DXF196701 DNJ196701 DDN196701 CTR196701 CJV196701 BZZ196701 BQD196701 BGH196701 AWL196701 AMP196701 ACT196701 SX196701 JB196701 F196701 WVN131165 WLR131165 WBV131165 VRZ131165 VID131165 UYH131165 UOL131165 UEP131165 TUT131165 TKX131165 TBB131165 SRF131165 SHJ131165 RXN131165 RNR131165 RDV131165 QTZ131165 QKD131165 QAH131165 PQL131165 PGP131165 OWT131165 OMX131165 ODB131165 NTF131165 NJJ131165 MZN131165 MPR131165 MFV131165 LVZ131165 LMD131165 LCH131165 KSL131165 KIP131165 JYT131165 JOX131165 JFB131165 IVF131165 ILJ131165 IBN131165 HRR131165 HHV131165 GXZ131165 GOD131165 GEH131165 FUL131165 FKP131165 FAT131165 EQX131165 EHB131165 DXF131165 DNJ131165 DDN131165 CTR131165 CJV131165 BZZ131165 BQD131165 BGH131165 AWL131165 AMP131165 ACT131165 SX131165 JB131165 F131165 WVN65629 WLR65629 WBV65629 VRZ65629 VID65629 UYH65629 UOL65629 UEP65629 TUT65629 TKX65629 TBB65629 SRF65629 SHJ65629 RXN65629 RNR65629 RDV65629 QTZ65629 QKD65629 QAH65629 PQL65629 PGP65629 OWT65629 OMX65629 ODB65629 NTF65629 NJJ65629 MZN65629 MPR65629 MFV65629 LVZ65629 LMD65629 LCH65629 KSL65629 KIP65629 JYT65629 JOX65629 JFB65629 IVF65629 ILJ65629 IBN65629 HRR65629 HHV65629 GXZ65629 GOD65629 GEH65629 FUL65629 FKP65629 FAT65629 EQX65629 EHB65629 DXF65629 DNJ65629 DDN65629 CTR65629 CJV65629 BZZ65629 BQD65629 BGH65629 AWL65629 AMP65629 ACT65629 SX65629 JB65629 F65629 WVN93 WLR93 WBV93 VRZ93 VID93 UYH93 UOL93 UEP93 TUT93 TKX93 TBB93 SRF93 SHJ93 RXN93 RNR93 RDV93 QTZ93 QKD93 QAH93 PQL93 PGP93 OWT93 OMX93 ODB93 NTF93 NJJ93 MZN93 MPR93 MFV93 LVZ93 LMD93 LCH93 KSL93 KIP93 JYT93 JOX93 JFB93 IVF93 ILJ93 IBN93 HRR93 HHV93 GXZ93 GOD93 GEH93 FUL93 FKP93 FAT93 EQX93 EHB93 DXF93 DNJ93 DDN93 CTR93 CJV93 BZZ93 BQD93 BGH93 AWL93 AMP93 ACT93 SX93 JB93 F93 WVN983116 WLR983116 WBV983116 VRZ983116 VID983116 UYH983116 UOL983116 UEP983116 TUT983116 TKX983116 TBB983116 SRF983116 SHJ983116 RXN983116 RNR983116 RDV983116 QTZ983116 QKD983116 QAH983116 PQL983116 PGP983116 OWT983116 OMX983116 ODB983116 NTF983116 NJJ983116 MZN983116 MPR983116 MFV983116 LVZ983116 LMD983116 LCH983116 KSL983116 KIP983116 JYT983116 JOX983116 JFB983116 IVF983116 ILJ983116 IBN983116 HRR983116 HHV983116 GXZ983116 GOD983116 GEH983116 FUL983116 FKP983116 FAT983116 EQX983116 EHB983116 DXF983116 DNJ983116 DDN983116 CTR983116 CJV983116 BZZ983116 BQD983116 BGH983116 AWL983116 AMP983116 ACT983116 SX983116 JB983116 F983116 WVN917580 WLR917580 WBV917580 VRZ917580 VID917580 UYH917580 UOL917580 UEP917580 TUT917580 TKX917580 TBB917580 SRF917580 SHJ917580 RXN917580 RNR917580 RDV917580 QTZ917580 QKD917580 QAH917580 PQL917580 PGP917580 OWT917580 OMX917580 ODB917580 NTF917580 NJJ917580 MZN917580 MPR917580 MFV917580 LVZ917580 LMD917580 LCH917580 KSL917580 KIP917580 JYT917580 JOX917580 JFB917580 IVF917580 ILJ917580 IBN917580 HRR917580 HHV917580 GXZ917580 GOD917580 GEH917580 FUL917580 FKP917580 FAT917580 EQX917580 EHB917580 DXF917580 DNJ917580 DDN917580 CTR917580 CJV917580 BZZ917580 BQD917580 BGH917580 AWL917580 AMP917580 ACT917580 SX917580 JB917580 F917580 WVN852044 WLR852044 WBV852044 VRZ852044 VID852044 UYH852044 UOL852044 UEP852044 TUT852044 TKX852044 TBB852044 SRF852044 SHJ852044 RXN852044 RNR852044 RDV852044 QTZ852044 QKD852044 QAH852044 PQL852044 PGP852044 OWT852044 OMX852044 ODB852044 NTF852044 NJJ852044 MZN852044 MPR852044 MFV852044 LVZ852044 LMD852044 LCH852044 KSL852044 KIP852044 JYT852044 JOX852044 JFB852044 IVF852044 ILJ852044 IBN852044 HRR852044 HHV852044 GXZ852044 GOD852044 GEH852044 FUL852044 FKP852044 FAT852044 EQX852044 EHB852044 DXF852044 DNJ852044 DDN852044 CTR852044 CJV852044 BZZ852044 BQD852044 BGH852044 AWL852044 AMP852044 ACT852044 SX852044 JB852044 F852044 WVN786508 WLR786508 WBV786508 VRZ786508 VID786508 UYH786508 UOL786508 UEP786508 TUT786508 TKX786508 TBB786508 SRF786508 SHJ786508 RXN786508 RNR786508 RDV786508 QTZ786508 QKD786508 QAH786508 PQL786508 PGP786508 OWT786508 OMX786508 ODB786508 NTF786508 NJJ786508 MZN786508 MPR786508 MFV786508 LVZ786508 LMD786508 LCH786508 KSL786508 KIP786508 JYT786508 JOX786508 JFB786508 IVF786508 ILJ786508 IBN786508 HRR786508 HHV786508 GXZ786508 GOD786508 GEH786508 FUL786508 FKP786508 FAT786508 EQX786508 EHB786508 DXF786508 DNJ786508 DDN786508 CTR786508 CJV786508 BZZ786508 BQD786508 BGH786508 AWL786508 AMP786508 ACT786508 SX786508 JB786508 F786508 WVN720972 WLR720972 WBV720972 VRZ720972 VID720972 UYH720972 UOL720972 UEP720972 TUT720972 TKX720972 TBB720972 SRF720972 SHJ720972 RXN720972 RNR720972 RDV720972 QTZ720972 QKD720972 QAH720972 PQL720972 PGP720972 OWT720972 OMX720972 ODB720972 NTF720972 NJJ720972 MZN720972 MPR720972 MFV720972 LVZ720972 LMD720972 LCH720972 KSL720972 KIP720972 JYT720972 JOX720972 JFB720972 IVF720972 ILJ720972 IBN720972 HRR720972 HHV720972 GXZ720972 GOD720972 GEH720972 FUL720972 FKP720972 FAT720972 EQX720972 EHB720972 DXF720972 DNJ720972 DDN720972 CTR720972 CJV720972 BZZ720972 BQD720972 BGH720972 AWL720972 AMP720972 ACT720972 SX720972 JB720972 F720972 WVN655436 WLR655436 WBV655436 VRZ655436 VID655436 UYH655436 UOL655436 UEP655436 TUT655436 TKX655436 TBB655436 SRF655436 SHJ655436 RXN655436 RNR655436 RDV655436 QTZ655436 QKD655436 QAH655436 PQL655436 PGP655436 OWT655436 OMX655436 ODB655436 NTF655436 NJJ655436 MZN655436 MPR655436 MFV655436 LVZ655436 LMD655436 LCH655436 KSL655436 KIP655436 JYT655436 JOX655436 JFB655436 IVF655436 ILJ655436 IBN655436 HRR655436 HHV655436 GXZ655436 GOD655436 GEH655436 FUL655436 FKP655436 FAT655436 EQX655436 EHB655436 DXF655436 DNJ655436 DDN655436 CTR655436 CJV655436 BZZ655436 BQD655436 BGH655436 AWL655436 AMP655436 ACT655436 SX655436 JB655436 F655436 WVN589900 WLR589900 WBV589900 VRZ589900 VID589900 UYH589900 UOL589900 UEP589900 TUT589900 TKX589900 TBB589900 SRF589900 SHJ589900 RXN589900 RNR589900 RDV589900 QTZ589900 QKD589900 QAH589900 PQL589900 PGP589900 OWT589900 OMX589900 ODB589900 NTF589900 NJJ589900 MZN589900 MPR589900 MFV589900 LVZ589900 LMD589900 LCH589900 KSL589900 KIP589900 JYT589900 JOX589900 JFB589900 IVF589900 ILJ589900 IBN589900 HRR589900 HHV589900 GXZ589900 GOD589900 GEH589900 FUL589900 FKP589900 FAT589900 EQX589900 EHB589900 DXF589900 DNJ589900 DDN589900 CTR589900 CJV589900 BZZ589900 BQD589900 BGH589900 AWL589900 AMP589900 ACT589900 SX589900 JB589900 F589900 WVN524364 WLR524364 WBV524364 VRZ524364 VID524364 UYH524364 UOL524364 UEP524364 TUT524364 TKX524364 TBB524364 SRF524364 SHJ524364 RXN524364 RNR524364 RDV524364 QTZ524364 QKD524364 QAH524364 PQL524364 PGP524364 OWT524364 OMX524364 ODB524364 NTF524364 NJJ524364 MZN524364 MPR524364 MFV524364 LVZ524364 LMD524364 LCH524364 KSL524364 KIP524364 JYT524364 JOX524364 JFB524364 IVF524364 ILJ524364 IBN524364 HRR524364 HHV524364 GXZ524364 GOD524364 GEH524364 FUL524364 FKP524364 FAT524364 EQX524364 EHB524364 DXF524364 DNJ524364 DDN524364 CTR524364 CJV524364 BZZ524364 BQD524364 BGH524364 AWL524364 AMP524364 ACT524364 SX524364 JB524364 F524364 WVN458828 WLR458828 WBV458828 VRZ458828 VID458828 UYH458828 UOL458828 UEP458828 TUT458828 TKX458828 TBB458828 SRF458828 SHJ458828 RXN458828 RNR458828 RDV458828 QTZ458828 QKD458828 QAH458828 PQL458828 PGP458828 OWT458828 OMX458828 ODB458828 NTF458828 NJJ458828 MZN458828 MPR458828 MFV458828 LVZ458828 LMD458828 LCH458828 KSL458828 KIP458828 JYT458828 JOX458828 JFB458828 IVF458828 ILJ458828 IBN458828 HRR458828 HHV458828 GXZ458828 GOD458828 GEH458828 FUL458828 FKP458828 FAT458828 EQX458828 EHB458828 DXF458828 DNJ458828 DDN458828 CTR458828 CJV458828 BZZ458828 BQD458828 BGH458828 AWL458828 AMP458828 ACT458828 SX458828 JB458828 F458828 WVN393292 WLR393292 WBV393292 VRZ393292 VID393292 UYH393292 UOL393292 UEP393292 TUT393292 TKX393292 TBB393292 SRF393292 SHJ393292 RXN393292 RNR393292 RDV393292 QTZ393292 QKD393292 QAH393292 PQL393292 PGP393292 OWT393292 OMX393292 ODB393292 NTF393292 NJJ393292 MZN393292 MPR393292 MFV393292 LVZ393292 LMD393292 LCH393292 KSL393292 KIP393292 JYT393292 JOX393292 JFB393292 IVF393292 ILJ393292 IBN393292 HRR393292 HHV393292 GXZ393292 GOD393292 GEH393292 FUL393292 FKP393292 FAT393292 EQX393292 EHB393292 DXF393292 DNJ393292 DDN393292 CTR393292 CJV393292 BZZ393292 BQD393292 BGH393292 AWL393292 AMP393292 ACT393292 SX393292 JB393292 F393292 WVN327756 WLR327756 WBV327756 VRZ327756 VID327756 UYH327756 UOL327756 UEP327756 TUT327756 TKX327756 TBB327756 SRF327756 SHJ327756 RXN327756 RNR327756 RDV327756 QTZ327756 QKD327756 QAH327756 PQL327756 PGP327756 OWT327756 OMX327756 ODB327756 NTF327756 NJJ327756 MZN327756 MPR327756 MFV327756 LVZ327756 LMD327756 LCH327756 KSL327756 KIP327756 JYT327756 JOX327756 JFB327756 IVF327756 ILJ327756 IBN327756 HRR327756 HHV327756 GXZ327756 GOD327756 GEH327756 FUL327756 FKP327756 FAT327756 EQX327756 EHB327756 DXF327756 DNJ327756 DDN327756 CTR327756 CJV327756 BZZ327756 BQD327756 BGH327756 AWL327756 AMP327756 ACT327756 SX327756 JB327756 F327756 WVN262220 WLR262220 WBV262220 VRZ262220 VID262220 UYH262220 UOL262220 UEP262220 TUT262220 TKX262220 TBB262220 SRF262220 SHJ262220 RXN262220 RNR262220 RDV262220 QTZ262220 QKD262220 QAH262220 PQL262220 PGP262220 OWT262220 OMX262220 ODB262220 NTF262220 NJJ262220 MZN262220 MPR262220 MFV262220 LVZ262220 LMD262220 LCH262220 KSL262220 KIP262220 JYT262220 JOX262220 JFB262220 IVF262220 ILJ262220 IBN262220 HRR262220 HHV262220 GXZ262220 GOD262220 GEH262220 FUL262220 FKP262220 FAT262220 EQX262220 EHB262220 DXF262220 DNJ262220 DDN262220 CTR262220 CJV262220 BZZ262220 BQD262220 BGH262220 AWL262220 AMP262220 ACT262220 SX262220 JB262220 F262220 WVN196684 WLR196684 WBV196684 VRZ196684 VID196684 UYH196684 UOL196684 UEP196684 TUT196684 TKX196684 TBB196684 SRF196684 SHJ196684 RXN196684 RNR196684 RDV196684 QTZ196684 QKD196684 QAH196684 PQL196684 PGP196684 OWT196684 OMX196684 ODB196684 NTF196684 NJJ196684 MZN196684 MPR196684 MFV196684 LVZ196684 LMD196684 LCH196684 KSL196684 KIP196684 JYT196684 JOX196684 JFB196684 IVF196684 ILJ196684 IBN196684 HRR196684 HHV196684 GXZ196684 GOD196684 GEH196684 FUL196684 FKP196684 FAT196684 EQX196684 EHB196684 DXF196684 DNJ196684 DDN196684 CTR196684 CJV196684 BZZ196684 BQD196684 BGH196684 AWL196684 AMP196684 ACT196684 SX196684 JB196684 F196684 WVN131148 WLR131148 WBV131148 VRZ131148 VID131148 UYH131148 UOL131148 UEP131148 TUT131148 TKX131148 TBB131148 SRF131148 SHJ131148 RXN131148 RNR131148 RDV131148 QTZ131148 QKD131148 QAH131148 PQL131148 PGP131148 OWT131148 OMX131148 ODB131148 NTF131148 NJJ131148 MZN131148 MPR131148 MFV131148 LVZ131148 LMD131148 LCH131148 KSL131148 KIP131148 JYT131148 JOX131148 JFB131148 IVF131148 ILJ131148 IBN131148 HRR131148 HHV131148 GXZ131148 GOD131148 GEH131148 FUL131148 FKP131148 FAT131148 EQX131148 EHB131148 DXF131148 DNJ131148 DDN131148 CTR131148 CJV131148 BZZ131148 BQD131148 BGH131148 AWL131148 AMP131148 ACT131148 SX131148 JB131148 F131148 WVN65612 WLR65612 WBV65612 VRZ65612 VID65612 UYH65612 UOL65612 UEP65612 TUT65612 TKX65612 TBB65612 SRF65612 SHJ65612 RXN65612 RNR65612 RDV65612 QTZ65612 QKD65612 QAH65612 PQL65612 PGP65612 OWT65612 OMX65612 ODB65612 NTF65612 NJJ65612 MZN65612 MPR65612 MFV65612 LVZ65612 LMD65612 LCH65612 KSL65612 KIP65612 JYT65612 JOX65612 JFB65612 IVF65612 ILJ65612 IBN65612 HRR65612 HHV65612 GXZ65612 GOD65612 GEH65612 FUL65612 FKP65612 FAT65612 EQX65612 EHB65612 DXF65612 DNJ65612 DDN65612 CTR65612 CJV65612 BZZ65612 BQD65612 BGH65612 AWL65612 AMP65612 ACT65612 SX65612 JB65612 F65612 WVN76 WLR76 WBV76 VRZ76 VID76 UYH76 UOL76 UEP76 TUT76 TKX76 TBB76 SRF76 SHJ76 RXN76 RNR76 RDV76 QTZ76 QKD76 QAH76 PQL76 PGP76 OWT76 OMX76 ODB76 NTF76 NJJ76 MZN76 MPR76 MFV76 LVZ76 LMD76 LCH76 KSL76 KIP76 JYT76 JOX76 JFB76 IVF76 ILJ76 IBN76 HRR76 HHV76 GXZ76 GOD76 GEH76 FUL76 FKP76 FAT76 EQX76 EHB76 DXF76 DNJ76 DDN76 CTR76 CJV76 BZZ76 BQD76 BGH76 AWL76 AMP76 ACT76 SX76 JB76 F76 WVN983098 WLR983098 WBV983098 VRZ983098 VID983098 UYH983098 UOL983098 UEP983098 TUT983098 TKX983098 TBB983098 SRF983098 SHJ983098 RXN983098 RNR983098 RDV983098 QTZ983098 QKD983098 QAH983098 PQL983098 PGP983098 OWT983098 OMX983098 ODB983098 NTF983098 NJJ983098 MZN983098 MPR983098 MFV983098 LVZ983098 LMD983098 LCH983098 KSL983098 KIP983098 JYT983098 JOX983098 JFB983098 IVF983098 ILJ983098 IBN983098 HRR983098 HHV983098 GXZ983098 GOD983098 GEH983098 FUL983098 FKP983098 FAT983098 EQX983098 EHB983098 DXF983098 DNJ983098 DDN983098 CTR983098 CJV983098 BZZ983098 BQD983098 BGH983098 AWL983098 AMP983098 ACT983098 SX983098 JB983098 F983098 WVN917562 WLR917562 WBV917562 VRZ917562 VID917562 UYH917562 UOL917562 UEP917562 TUT917562 TKX917562 TBB917562 SRF917562 SHJ917562 RXN917562 RNR917562 RDV917562 QTZ917562 QKD917562 QAH917562 PQL917562 PGP917562 OWT917562 OMX917562 ODB917562 NTF917562 NJJ917562 MZN917562 MPR917562 MFV917562 LVZ917562 LMD917562 LCH917562 KSL917562 KIP917562 JYT917562 JOX917562 JFB917562 IVF917562 ILJ917562 IBN917562 HRR917562 HHV917562 GXZ917562 GOD917562 GEH917562 FUL917562 FKP917562 FAT917562 EQX917562 EHB917562 DXF917562 DNJ917562 DDN917562 CTR917562 CJV917562 BZZ917562 BQD917562 BGH917562 AWL917562 AMP917562 ACT917562 SX917562 JB917562 F917562 WVN852026 WLR852026 WBV852026 VRZ852026 VID852026 UYH852026 UOL852026 UEP852026 TUT852026 TKX852026 TBB852026 SRF852026 SHJ852026 RXN852026 RNR852026 RDV852026 QTZ852026 QKD852026 QAH852026 PQL852026 PGP852026 OWT852026 OMX852026 ODB852026 NTF852026 NJJ852026 MZN852026 MPR852026 MFV852026 LVZ852026 LMD852026 LCH852026 KSL852026 KIP852026 JYT852026 JOX852026 JFB852026 IVF852026 ILJ852026 IBN852026 HRR852026 HHV852026 GXZ852026 GOD852026 GEH852026 FUL852026 FKP852026 FAT852026 EQX852026 EHB852026 DXF852026 DNJ852026 DDN852026 CTR852026 CJV852026 BZZ852026 BQD852026 BGH852026 AWL852026 AMP852026 ACT852026 SX852026 JB852026 F852026 WVN786490 WLR786490 WBV786490 VRZ786490 VID786490 UYH786490 UOL786490 UEP786490 TUT786490 TKX786490 TBB786490 SRF786490 SHJ786490 RXN786490 RNR786490 RDV786490 QTZ786490 QKD786490 QAH786490 PQL786490 PGP786490 OWT786490 OMX786490 ODB786490 NTF786490 NJJ786490 MZN786490 MPR786490 MFV786490 LVZ786490 LMD786490 LCH786490 KSL786490 KIP786490 JYT786490 JOX786490 JFB786490 IVF786490 ILJ786490 IBN786490 HRR786490 HHV786490 GXZ786490 GOD786490 GEH786490 FUL786490 FKP786490 FAT786490 EQX786490 EHB786490 DXF786490 DNJ786490 DDN786490 CTR786490 CJV786490 BZZ786490 BQD786490 BGH786490 AWL786490 AMP786490 ACT786490 SX786490 JB786490 F786490 WVN720954 WLR720954 WBV720954 VRZ720954 VID720954 UYH720954 UOL720954 UEP720954 TUT720954 TKX720954 TBB720954 SRF720954 SHJ720954 RXN720954 RNR720954 RDV720954 QTZ720954 QKD720954 QAH720954 PQL720954 PGP720954 OWT720954 OMX720954 ODB720954 NTF720954 NJJ720954 MZN720954 MPR720954 MFV720954 LVZ720954 LMD720954 LCH720954 KSL720954 KIP720954 JYT720954 JOX720954 JFB720954 IVF720954 ILJ720954 IBN720954 HRR720954 HHV720954 GXZ720954 GOD720954 GEH720954 FUL720954 FKP720954 FAT720954 EQX720954 EHB720954 DXF720954 DNJ720954 DDN720954 CTR720954 CJV720954 BZZ720954 BQD720954 BGH720954 AWL720954 AMP720954 ACT720954 SX720954 JB720954 F720954 WVN655418 WLR655418 WBV655418 VRZ655418 VID655418 UYH655418 UOL655418 UEP655418 TUT655418 TKX655418 TBB655418 SRF655418 SHJ655418 RXN655418 RNR655418 RDV655418 QTZ655418 QKD655418 QAH655418 PQL655418 PGP655418 OWT655418 OMX655418 ODB655418 NTF655418 NJJ655418 MZN655418 MPR655418 MFV655418 LVZ655418 LMD655418 LCH655418 KSL655418 KIP655418 JYT655418 JOX655418 JFB655418 IVF655418 ILJ655418 IBN655418 HRR655418 HHV655418 GXZ655418 GOD655418 GEH655418 FUL655418 FKP655418 FAT655418 EQX655418 EHB655418 DXF655418 DNJ655418 DDN655418 CTR655418 CJV655418 BZZ655418 BQD655418 BGH655418 AWL655418 AMP655418 ACT655418 SX655418 JB655418 F655418 WVN589882 WLR589882 WBV589882 VRZ589882 VID589882 UYH589882 UOL589882 UEP589882 TUT589882 TKX589882 TBB589882 SRF589882 SHJ589882 RXN589882 RNR589882 RDV589882 QTZ589882 QKD589882 QAH589882 PQL589882 PGP589882 OWT589882 OMX589882 ODB589882 NTF589882 NJJ589882 MZN589882 MPR589882 MFV589882 LVZ589882 LMD589882 LCH589882 KSL589882 KIP589882 JYT589882 JOX589882 JFB589882 IVF589882 ILJ589882 IBN589882 HRR589882 HHV589882 GXZ589882 GOD589882 GEH589882 FUL589882 FKP589882 FAT589882 EQX589882 EHB589882 DXF589882 DNJ589882 DDN589882 CTR589882 CJV589882 BZZ589882 BQD589882 BGH589882 AWL589882 AMP589882 ACT589882 SX589882 JB589882 F589882 WVN524346 WLR524346 WBV524346 VRZ524346 VID524346 UYH524346 UOL524346 UEP524346 TUT524346 TKX524346 TBB524346 SRF524346 SHJ524346 RXN524346 RNR524346 RDV524346 QTZ524346 QKD524346 QAH524346 PQL524346 PGP524346 OWT524346 OMX524346 ODB524346 NTF524346 NJJ524346 MZN524346 MPR524346 MFV524346 LVZ524346 LMD524346 LCH524346 KSL524346 KIP524346 JYT524346 JOX524346 JFB524346 IVF524346 ILJ524346 IBN524346 HRR524346 HHV524346 GXZ524346 GOD524346 GEH524346 FUL524346 FKP524346 FAT524346 EQX524346 EHB524346 DXF524346 DNJ524346 DDN524346 CTR524346 CJV524346 BZZ524346 BQD524346 BGH524346 AWL524346 AMP524346 ACT524346 SX524346 JB524346 F524346 WVN458810 WLR458810 WBV458810 VRZ458810 VID458810 UYH458810 UOL458810 UEP458810 TUT458810 TKX458810 TBB458810 SRF458810 SHJ458810 RXN458810 RNR458810 RDV458810 QTZ458810 QKD458810 QAH458810 PQL458810 PGP458810 OWT458810 OMX458810 ODB458810 NTF458810 NJJ458810 MZN458810 MPR458810 MFV458810 LVZ458810 LMD458810 LCH458810 KSL458810 KIP458810 JYT458810 JOX458810 JFB458810 IVF458810 ILJ458810 IBN458810 HRR458810 HHV458810 GXZ458810 GOD458810 GEH458810 FUL458810 FKP458810 FAT458810 EQX458810 EHB458810 DXF458810 DNJ458810 DDN458810 CTR458810 CJV458810 BZZ458810 BQD458810 BGH458810 AWL458810 AMP458810 ACT458810 SX458810 JB458810 F458810 WVN393274 WLR393274 WBV393274 VRZ393274 VID393274 UYH393274 UOL393274 UEP393274 TUT393274 TKX393274 TBB393274 SRF393274 SHJ393274 RXN393274 RNR393274 RDV393274 QTZ393274 QKD393274 QAH393274 PQL393274 PGP393274 OWT393274 OMX393274 ODB393274 NTF393274 NJJ393274 MZN393274 MPR393274 MFV393274 LVZ393274 LMD393274 LCH393274 KSL393274 KIP393274 JYT393274 JOX393274 JFB393274 IVF393274 ILJ393274 IBN393274 HRR393274 HHV393274 GXZ393274 GOD393274 GEH393274 FUL393274 FKP393274 FAT393274 EQX393274 EHB393274 DXF393274 DNJ393274 DDN393274 CTR393274 CJV393274 BZZ393274 BQD393274 BGH393274 AWL393274 AMP393274 ACT393274 SX393274 JB393274 F393274 WVN327738 WLR327738 WBV327738 VRZ327738 VID327738 UYH327738 UOL327738 UEP327738 TUT327738 TKX327738 TBB327738 SRF327738 SHJ327738 RXN327738 RNR327738 RDV327738 QTZ327738 QKD327738 QAH327738 PQL327738 PGP327738 OWT327738 OMX327738 ODB327738 NTF327738 NJJ327738 MZN327738 MPR327738 MFV327738 LVZ327738 LMD327738 LCH327738 KSL327738 KIP327738 JYT327738 JOX327738 JFB327738 IVF327738 ILJ327738 IBN327738 HRR327738 HHV327738 GXZ327738 GOD327738 GEH327738 FUL327738 FKP327738 FAT327738 EQX327738 EHB327738 DXF327738 DNJ327738 DDN327738 CTR327738 CJV327738 BZZ327738 BQD327738 BGH327738 AWL327738 AMP327738 ACT327738 SX327738 JB327738 F327738 WVN262202 WLR262202 WBV262202 VRZ262202 VID262202 UYH262202 UOL262202 UEP262202 TUT262202 TKX262202 TBB262202 SRF262202 SHJ262202 RXN262202 RNR262202 RDV262202 QTZ262202 QKD262202 QAH262202 PQL262202 PGP262202 OWT262202 OMX262202 ODB262202 NTF262202 NJJ262202 MZN262202 MPR262202 MFV262202 LVZ262202 LMD262202 LCH262202 KSL262202 KIP262202 JYT262202 JOX262202 JFB262202 IVF262202 ILJ262202 IBN262202 HRR262202 HHV262202 GXZ262202 GOD262202 GEH262202 FUL262202 FKP262202 FAT262202 EQX262202 EHB262202 DXF262202 DNJ262202 DDN262202 CTR262202 CJV262202 BZZ262202 BQD262202 BGH262202 AWL262202 AMP262202 ACT262202 SX262202 JB262202 F262202 WVN196666 WLR196666 WBV196666 VRZ196666 VID196666 UYH196666 UOL196666 UEP196666 TUT196666 TKX196666 TBB196666 SRF196666 SHJ196666 RXN196666 RNR196666 RDV196666 QTZ196666 QKD196666 QAH196666 PQL196666 PGP196666 OWT196666 OMX196666 ODB196666 NTF196666 NJJ196666 MZN196666 MPR196666 MFV196666 LVZ196666 LMD196666 LCH196666 KSL196666 KIP196666 JYT196666 JOX196666 JFB196666 IVF196666 ILJ196666 IBN196666 HRR196666 HHV196666 GXZ196666 GOD196666 GEH196666 FUL196666 FKP196666 FAT196666 EQX196666 EHB196666 DXF196666 DNJ196666 DDN196666 CTR196666 CJV196666 BZZ196666 BQD196666 BGH196666 AWL196666 AMP196666 ACT196666 SX196666 JB196666 F196666 WVN131130 WLR131130 WBV131130 VRZ131130 VID131130 UYH131130 UOL131130 UEP131130 TUT131130 TKX131130 TBB131130 SRF131130 SHJ131130 RXN131130 RNR131130 RDV131130 QTZ131130 QKD131130 QAH131130 PQL131130 PGP131130 OWT131130 OMX131130 ODB131130 NTF131130 NJJ131130 MZN131130 MPR131130 MFV131130 LVZ131130 LMD131130 LCH131130 KSL131130 KIP131130 JYT131130 JOX131130 JFB131130 IVF131130 ILJ131130 IBN131130 HRR131130 HHV131130 GXZ131130 GOD131130 GEH131130 FUL131130 FKP131130 FAT131130 EQX131130 EHB131130 DXF131130 DNJ131130 DDN131130 CTR131130 CJV131130 BZZ131130 BQD131130 BGH131130 AWL131130 AMP131130 ACT131130 SX131130 JB131130 F131130 WVN65594 WLR65594 WBV65594 VRZ65594 VID65594 UYH65594 UOL65594 UEP65594 TUT65594 TKX65594 TBB65594 SRF65594 SHJ65594 RXN65594 RNR65594 RDV65594 QTZ65594 QKD65594 QAH65594 PQL65594 PGP65594 OWT65594 OMX65594 ODB65594 NTF65594 NJJ65594 MZN65594 MPR65594 MFV65594 LVZ65594 LMD65594 LCH65594 KSL65594 KIP65594 JYT65594 JOX65594 JFB65594 IVF65594 ILJ65594 IBN65594 HRR65594 HHV65594 GXZ65594 GOD65594 GEH65594 FUL65594 FKP65594 FAT65594 EQX65594 EHB65594 DXF65594 DNJ65594 DDN65594 CTR65594 CJV65594 BZZ65594 BQD65594 BGH65594 AWL65594 AMP65594 ACT65594 SX65594 JB65594 F65594 WVN57 WLR57 WBV57 VRZ57 VID57 UYH57 UOL57 UEP57 TUT57 TKX57 TBB57 SRF57 SHJ57 RXN57 RNR57 RDV57 QTZ57 QKD57 QAH57 PQL57 PGP57 OWT57 OMX57 ODB57 NTF57 NJJ57 MZN57 MPR57 MFV57 LVZ57 LMD57 LCH57 KSL57 KIP57 JYT57 JOX57 JFB57 IVF57 ILJ57 IBN57 HRR57 HHV57 GXZ57 GOD57 GEH57 FUL57 FKP57 FAT57 EQX57 EHB57 DXF57 DNJ57 DDN57 CTR57 CJV57 BZZ57 BQD57 BGH57 AWL57 AMP57 ACT57 SX57 JB57 F57 WVN983081 WLR983081 WBV983081 VRZ983081 VID983081 UYH983081 UOL983081 UEP983081 TUT983081 TKX983081 TBB983081 SRF983081 SHJ983081 RXN983081 RNR983081 RDV983081 QTZ983081 QKD983081 QAH983081 PQL983081 PGP983081 OWT983081 OMX983081 ODB983081 NTF983081 NJJ983081 MZN983081 MPR983081 MFV983081 LVZ983081 LMD983081 LCH983081 KSL983081 KIP983081 JYT983081 JOX983081 JFB983081 IVF983081 ILJ983081 IBN983081 HRR983081 HHV983081 GXZ983081 GOD983081 GEH983081 FUL983081 FKP983081 FAT983081 EQX983081 EHB983081 DXF983081 DNJ983081 DDN983081 CTR983081 CJV983081 BZZ983081 BQD983081 BGH983081 AWL983081 AMP983081 ACT983081 SX983081 JB983081 F983081 WVN917545 WLR917545 WBV917545 VRZ917545 VID917545 UYH917545 UOL917545 UEP917545 TUT917545 TKX917545 TBB917545 SRF917545 SHJ917545 RXN917545 RNR917545 RDV917545 QTZ917545 QKD917545 QAH917545 PQL917545 PGP917545 OWT917545 OMX917545 ODB917545 NTF917545 NJJ917545 MZN917545 MPR917545 MFV917545 LVZ917545 LMD917545 LCH917545 KSL917545 KIP917545 JYT917545 JOX917545 JFB917545 IVF917545 ILJ917545 IBN917545 HRR917545 HHV917545 GXZ917545 GOD917545 GEH917545 FUL917545 FKP917545 FAT917545 EQX917545 EHB917545 DXF917545 DNJ917545 DDN917545 CTR917545 CJV917545 BZZ917545 BQD917545 BGH917545 AWL917545 AMP917545 ACT917545 SX917545 JB917545 F917545 WVN852009 WLR852009 WBV852009 VRZ852009 VID852009 UYH852009 UOL852009 UEP852009 TUT852009 TKX852009 TBB852009 SRF852009 SHJ852009 RXN852009 RNR852009 RDV852009 QTZ852009 QKD852009 QAH852009 PQL852009 PGP852009 OWT852009 OMX852009 ODB852009 NTF852009 NJJ852009 MZN852009 MPR852009 MFV852009 LVZ852009 LMD852009 LCH852009 KSL852009 KIP852009 JYT852009 JOX852009 JFB852009 IVF852009 ILJ852009 IBN852009 HRR852009 HHV852009 GXZ852009 GOD852009 GEH852009 FUL852009 FKP852009 FAT852009 EQX852009 EHB852009 DXF852009 DNJ852009 DDN852009 CTR852009 CJV852009 BZZ852009 BQD852009 BGH852009 AWL852009 AMP852009 ACT852009 SX852009 JB852009 F852009 WVN786473 WLR786473 WBV786473 VRZ786473 VID786473 UYH786473 UOL786473 UEP786473 TUT786473 TKX786473 TBB786473 SRF786473 SHJ786473 RXN786473 RNR786473 RDV786473 QTZ786473 QKD786473 QAH786473 PQL786473 PGP786473 OWT786473 OMX786473 ODB786473 NTF786473 NJJ786473 MZN786473 MPR786473 MFV786473 LVZ786473 LMD786473 LCH786473 KSL786473 KIP786473 JYT786473 JOX786473 JFB786473 IVF786473 ILJ786473 IBN786473 HRR786473 HHV786473 GXZ786473 GOD786473 GEH786473 FUL786473 FKP786473 FAT786473 EQX786473 EHB786473 DXF786473 DNJ786473 DDN786473 CTR786473 CJV786473 BZZ786473 BQD786473 BGH786473 AWL786473 AMP786473 ACT786473 SX786473 JB786473 F786473 WVN720937 WLR720937 WBV720937 VRZ720937 VID720937 UYH720937 UOL720937 UEP720937 TUT720937 TKX720937 TBB720937 SRF720937 SHJ720937 RXN720937 RNR720937 RDV720937 QTZ720937 QKD720937 QAH720937 PQL720937 PGP720937 OWT720937 OMX720937 ODB720937 NTF720937 NJJ720937 MZN720937 MPR720937 MFV720937 LVZ720937 LMD720937 LCH720937 KSL720937 KIP720937 JYT720937 JOX720937 JFB720937 IVF720937 ILJ720937 IBN720937 HRR720937 HHV720937 GXZ720937 GOD720937 GEH720937 FUL720937 FKP720937 FAT720937 EQX720937 EHB720937 DXF720937 DNJ720937 DDN720937 CTR720937 CJV720937 BZZ720937 BQD720937 BGH720937 AWL720937 AMP720937 ACT720937 SX720937 JB720937 F720937 WVN655401 WLR655401 WBV655401 VRZ655401 VID655401 UYH655401 UOL655401 UEP655401 TUT655401 TKX655401 TBB655401 SRF655401 SHJ655401 RXN655401 RNR655401 RDV655401 QTZ655401 QKD655401 QAH655401 PQL655401 PGP655401 OWT655401 OMX655401 ODB655401 NTF655401 NJJ655401 MZN655401 MPR655401 MFV655401 LVZ655401 LMD655401 LCH655401 KSL655401 KIP655401 JYT655401 JOX655401 JFB655401 IVF655401 ILJ655401 IBN655401 HRR655401 HHV655401 GXZ655401 GOD655401 GEH655401 FUL655401 FKP655401 FAT655401 EQX655401 EHB655401 DXF655401 DNJ655401 DDN655401 CTR655401 CJV655401 BZZ655401 BQD655401 BGH655401 AWL655401 AMP655401 ACT655401 SX655401 JB655401 F655401 WVN589865 WLR589865 WBV589865 VRZ589865 VID589865 UYH589865 UOL589865 UEP589865 TUT589865 TKX589865 TBB589865 SRF589865 SHJ589865 RXN589865 RNR589865 RDV589865 QTZ589865 QKD589865 QAH589865 PQL589865 PGP589865 OWT589865 OMX589865 ODB589865 NTF589865 NJJ589865 MZN589865 MPR589865 MFV589865 LVZ589865 LMD589865 LCH589865 KSL589865 KIP589865 JYT589865 JOX589865 JFB589865 IVF589865 ILJ589865 IBN589865 HRR589865 HHV589865 GXZ589865 GOD589865 GEH589865 FUL589865 FKP589865 FAT589865 EQX589865 EHB589865 DXF589865 DNJ589865 DDN589865 CTR589865 CJV589865 BZZ589865 BQD589865 BGH589865 AWL589865 AMP589865 ACT589865 SX589865 JB589865 F589865 WVN524329 WLR524329 WBV524329 VRZ524329 VID524329 UYH524329 UOL524329 UEP524329 TUT524329 TKX524329 TBB524329 SRF524329 SHJ524329 RXN524329 RNR524329 RDV524329 QTZ524329 QKD524329 QAH524329 PQL524329 PGP524329 OWT524329 OMX524329 ODB524329 NTF524329 NJJ524329 MZN524329 MPR524329 MFV524329 LVZ524329 LMD524329 LCH524329 KSL524329 KIP524329 JYT524329 JOX524329 JFB524329 IVF524329 ILJ524329 IBN524329 HRR524329 HHV524329 GXZ524329 GOD524329 GEH524329 FUL524329 FKP524329 FAT524329 EQX524329 EHB524329 DXF524329 DNJ524329 DDN524329 CTR524329 CJV524329 BZZ524329 BQD524329 BGH524329 AWL524329 AMP524329 ACT524329 SX524329 JB524329 F524329 WVN458793 WLR458793 WBV458793 VRZ458793 VID458793 UYH458793 UOL458793 UEP458793 TUT458793 TKX458793 TBB458793 SRF458793 SHJ458793 RXN458793 RNR458793 RDV458793 QTZ458793 QKD458793 QAH458793 PQL458793 PGP458793 OWT458793 OMX458793 ODB458793 NTF458793 NJJ458793 MZN458793 MPR458793 MFV458793 LVZ458793 LMD458793 LCH458793 KSL458793 KIP458793 JYT458793 JOX458793 JFB458793 IVF458793 ILJ458793 IBN458793 HRR458793 HHV458793 GXZ458793 GOD458793 GEH458793 FUL458793 FKP458793 FAT458793 EQX458793 EHB458793 DXF458793 DNJ458793 DDN458793 CTR458793 CJV458793 BZZ458793 BQD458793 BGH458793 AWL458793 AMP458793 ACT458793 SX458793 JB458793 F458793 WVN393257 WLR393257 WBV393257 VRZ393257 VID393257 UYH393257 UOL393257 UEP393257 TUT393257 TKX393257 TBB393257 SRF393257 SHJ393257 RXN393257 RNR393257 RDV393257 QTZ393257 QKD393257 QAH393257 PQL393257 PGP393257 OWT393257 OMX393257 ODB393257 NTF393257 NJJ393257 MZN393257 MPR393257 MFV393257 LVZ393257 LMD393257 LCH393257 KSL393257 KIP393257 JYT393257 JOX393257 JFB393257 IVF393257 ILJ393257 IBN393257 HRR393257 HHV393257 GXZ393257 GOD393257 GEH393257 FUL393257 FKP393257 FAT393257 EQX393257 EHB393257 DXF393257 DNJ393257 DDN393257 CTR393257 CJV393257 BZZ393257 BQD393257 BGH393257 AWL393257 AMP393257 ACT393257 SX393257 JB393257 F393257 WVN327721 WLR327721 WBV327721 VRZ327721 VID327721 UYH327721 UOL327721 UEP327721 TUT327721 TKX327721 TBB327721 SRF327721 SHJ327721 RXN327721 RNR327721 RDV327721 QTZ327721 QKD327721 QAH327721 PQL327721 PGP327721 OWT327721 OMX327721 ODB327721 NTF327721 NJJ327721 MZN327721 MPR327721 MFV327721 LVZ327721 LMD327721 LCH327721 KSL327721 KIP327721 JYT327721 JOX327721 JFB327721 IVF327721 ILJ327721 IBN327721 HRR327721 HHV327721 GXZ327721 GOD327721 GEH327721 FUL327721 FKP327721 FAT327721 EQX327721 EHB327721 DXF327721 DNJ327721 DDN327721 CTR327721 CJV327721 BZZ327721 BQD327721 BGH327721 AWL327721 AMP327721 ACT327721 SX327721 JB327721 F327721 WVN262185 WLR262185 WBV262185 VRZ262185 VID262185 UYH262185 UOL262185 UEP262185 TUT262185 TKX262185 TBB262185 SRF262185 SHJ262185 RXN262185 RNR262185 RDV262185 QTZ262185 QKD262185 QAH262185 PQL262185 PGP262185 OWT262185 OMX262185 ODB262185 NTF262185 NJJ262185 MZN262185 MPR262185 MFV262185 LVZ262185 LMD262185 LCH262185 KSL262185 KIP262185 JYT262185 JOX262185 JFB262185 IVF262185 ILJ262185 IBN262185 HRR262185 HHV262185 GXZ262185 GOD262185 GEH262185 FUL262185 FKP262185 FAT262185 EQX262185 EHB262185 DXF262185 DNJ262185 DDN262185 CTR262185 CJV262185 BZZ262185 BQD262185 BGH262185 AWL262185 AMP262185 ACT262185 SX262185 JB262185 F262185 WVN196649 WLR196649 WBV196649 VRZ196649 VID196649 UYH196649 UOL196649 UEP196649 TUT196649 TKX196649 TBB196649 SRF196649 SHJ196649 RXN196649 RNR196649 RDV196649 QTZ196649 QKD196649 QAH196649 PQL196649 PGP196649 OWT196649 OMX196649 ODB196649 NTF196649 NJJ196649 MZN196649 MPR196649 MFV196649 LVZ196649 LMD196649 LCH196649 KSL196649 KIP196649 JYT196649 JOX196649 JFB196649 IVF196649 ILJ196649 IBN196649 HRR196649 HHV196649 GXZ196649 GOD196649 GEH196649 FUL196649 FKP196649 FAT196649 EQX196649 EHB196649 DXF196649 DNJ196649 DDN196649 CTR196649 CJV196649 BZZ196649 BQD196649 BGH196649 AWL196649 AMP196649 ACT196649 SX196649 JB196649 F196649 WVN131113 WLR131113 WBV131113 VRZ131113 VID131113 UYH131113 UOL131113 UEP131113 TUT131113 TKX131113 TBB131113 SRF131113 SHJ131113 RXN131113 RNR131113 RDV131113 QTZ131113 QKD131113 QAH131113 PQL131113 PGP131113 OWT131113 OMX131113 ODB131113 NTF131113 NJJ131113 MZN131113 MPR131113 MFV131113 LVZ131113 LMD131113 LCH131113 KSL131113 KIP131113 JYT131113 JOX131113 JFB131113 IVF131113 ILJ131113 IBN131113 HRR131113 HHV131113 GXZ131113 GOD131113 GEH131113 FUL131113 FKP131113 FAT131113 EQX131113 EHB131113 DXF131113 DNJ131113 DDN131113 CTR131113 CJV131113 BZZ131113 BQD131113 BGH131113 AWL131113 AMP131113 ACT131113 SX131113 JB131113 F131113 WVN65577 WLR65577 WBV65577 VRZ65577 VID65577 UYH65577 UOL65577 UEP65577 TUT65577 TKX65577 TBB65577 SRF65577 SHJ65577 RXN65577 RNR65577 RDV65577 QTZ65577 QKD65577 QAH65577 PQL65577 PGP65577 OWT65577 OMX65577 ODB65577 NTF65577 NJJ65577 MZN65577 MPR65577 MFV65577 LVZ65577 LMD65577 LCH65577 KSL65577 KIP65577 JYT65577 JOX65577 JFB65577 IVF65577 ILJ65577 IBN65577 HRR65577 HHV65577 GXZ65577 GOD65577 GEH65577 FUL65577 FKP65577 FAT65577 EQX65577 EHB65577 DXF65577 DNJ65577 DDN65577 CTR65577 CJV65577 BZZ65577 BQD65577 BGH65577 AWL65577 AMP65577 ACT65577 SX65577 JB65577 F65577 WVN40 WLR40 WBV40 VRZ40 VID40 UYH40 UOL40 UEP40 TUT40 TKX40 TBB40 SRF40 SHJ40 RXN40 RNR40 RDV40 QTZ40 QKD40 QAH40 PQL40 PGP40 OWT40 OMX40 ODB40 NTF40 NJJ40 MZN40 MPR40 MFV40 LVZ40 LMD40 LCH40 KSL40 KIP40 JYT40 JOX40 JFB40 IVF40 ILJ40 IBN40 HRR40 HHV40 GXZ40 GOD40 GEH40 FUL40 FKP40 FAT40 EQX40 EHB40 DXF40 DNJ40 DDN40 CTR40 CJV40 BZZ40 BQD40 BGH40 AWL40 AMP40 ACT40 SX40 JB40 F40 WVN983064 WLR983064 WBV983064 VRZ983064 VID983064 UYH983064 UOL983064 UEP983064 TUT983064 TKX983064 TBB983064 SRF983064 SHJ983064 RXN983064 RNR983064 RDV983064 QTZ983064 QKD983064 QAH983064 PQL983064 PGP983064 OWT983064 OMX983064 ODB983064 NTF983064 NJJ983064 MZN983064 MPR983064 MFV983064 LVZ983064 LMD983064 LCH983064 KSL983064 KIP983064 JYT983064 JOX983064 JFB983064 IVF983064 ILJ983064 IBN983064 HRR983064 HHV983064 GXZ983064 GOD983064 GEH983064 FUL983064 FKP983064 FAT983064 EQX983064 EHB983064 DXF983064 DNJ983064 DDN983064 CTR983064 CJV983064 BZZ983064 BQD983064 BGH983064 AWL983064 AMP983064 ACT983064 SX983064 JB983064 F983064 WVN917528 WLR917528 WBV917528 VRZ917528 VID917528 UYH917528 UOL917528 UEP917528 TUT917528 TKX917528 TBB917528 SRF917528 SHJ917528 RXN917528 RNR917528 RDV917528 QTZ917528 QKD917528 QAH917528 PQL917528 PGP917528 OWT917528 OMX917528 ODB917528 NTF917528 NJJ917528 MZN917528 MPR917528 MFV917528 LVZ917528 LMD917528 LCH917528 KSL917528 KIP917528 JYT917528 JOX917528 JFB917528 IVF917528 ILJ917528 IBN917528 HRR917528 HHV917528 GXZ917528 GOD917528 GEH917528 FUL917528 FKP917528 FAT917528 EQX917528 EHB917528 DXF917528 DNJ917528 DDN917528 CTR917528 CJV917528 BZZ917528 BQD917528 BGH917528 AWL917528 AMP917528 ACT917528 SX917528 JB917528 F917528 WVN851992 WLR851992 WBV851992 VRZ851992 VID851992 UYH851992 UOL851992 UEP851992 TUT851992 TKX851992 TBB851992 SRF851992 SHJ851992 RXN851992 RNR851992 RDV851992 QTZ851992 QKD851992 QAH851992 PQL851992 PGP851992 OWT851992 OMX851992 ODB851992 NTF851992 NJJ851992 MZN851992 MPR851992 MFV851992 LVZ851992 LMD851992 LCH851992 KSL851992 KIP851992 JYT851992 JOX851992 JFB851992 IVF851992 ILJ851992 IBN851992 HRR851992 HHV851992 GXZ851992 GOD851992 GEH851992 FUL851992 FKP851992 FAT851992 EQX851992 EHB851992 DXF851992 DNJ851992 DDN851992 CTR851992 CJV851992 BZZ851992 BQD851992 BGH851992 AWL851992 AMP851992 ACT851992 SX851992 JB851992 F851992 WVN786456 WLR786456 WBV786456 VRZ786456 VID786456 UYH786456 UOL786456 UEP786456 TUT786456 TKX786456 TBB786456 SRF786456 SHJ786456 RXN786456 RNR786456 RDV786456 QTZ786456 QKD786456 QAH786456 PQL786456 PGP786456 OWT786456 OMX786456 ODB786456 NTF786456 NJJ786456 MZN786456 MPR786456 MFV786456 LVZ786456 LMD786456 LCH786456 KSL786456 KIP786456 JYT786456 JOX786456 JFB786456 IVF786456 ILJ786456 IBN786456 HRR786456 HHV786456 GXZ786456 GOD786456 GEH786456 FUL786456 FKP786456 FAT786456 EQX786456 EHB786456 DXF786456 DNJ786456 DDN786456 CTR786456 CJV786456 BZZ786456 BQD786456 BGH786456 AWL786456 AMP786456 ACT786456 SX786456 JB786456 F786456 WVN720920 WLR720920 WBV720920 VRZ720920 VID720920 UYH720920 UOL720920 UEP720920 TUT720920 TKX720920 TBB720920 SRF720920 SHJ720920 RXN720920 RNR720920 RDV720920 QTZ720920 QKD720920 QAH720920 PQL720920 PGP720920 OWT720920 OMX720920 ODB720920 NTF720920 NJJ720920 MZN720920 MPR720920 MFV720920 LVZ720920 LMD720920 LCH720920 KSL720920 KIP720920 JYT720920 JOX720920 JFB720920 IVF720920 ILJ720920 IBN720920 HRR720920 HHV720920 GXZ720920 GOD720920 GEH720920 FUL720920 FKP720920 FAT720920 EQX720920 EHB720920 DXF720920 DNJ720920 DDN720920 CTR720920 CJV720920 BZZ720920 BQD720920 BGH720920 AWL720920 AMP720920 ACT720920 SX720920 JB720920 F720920 WVN655384 WLR655384 WBV655384 VRZ655384 VID655384 UYH655384 UOL655384 UEP655384 TUT655384 TKX655384 TBB655384 SRF655384 SHJ655384 RXN655384 RNR655384 RDV655384 QTZ655384 QKD655384 QAH655384 PQL655384 PGP655384 OWT655384 OMX655384 ODB655384 NTF655384 NJJ655384 MZN655384 MPR655384 MFV655384 LVZ655384 LMD655384 LCH655384 KSL655384 KIP655384 JYT655384 JOX655384 JFB655384 IVF655384 ILJ655384 IBN655384 HRR655384 HHV655384 GXZ655384 GOD655384 GEH655384 FUL655384 FKP655384 FAT655384 EQX655384 EHB655384 DXF655384 DNJ655384 DDN655384 CTR655384 CJV655384 BZZ655384 BQD655384 BGH655384 AWL655384 AMP655384 ACT655384 SX655384 JB655384 F655384 WVN589848 WLR589848 WBV589848 VRZ589848 VID589848 UYH589848 UOL589848 UEP589848 TUT589848 TKX589848 TBB589848 SRF589848 SHJ589848 RXN589848 RNR589848 RDV589848 QTZ589848 QKD589848 QAH589848 PQL589848 PGP589848 OWT589848 OMX589848 ODB589848 NTF589848 NJJ589848 MZN589848 MPR589848 MFV589848 LVZ589848 LMD589848 LCH589848 KSL589848 KIP589848 JYT589848 JOX589848 JFB589848 IVF589848 ILJ589848 IBN589848 HRR589848 HHV589848 GXZ589848 GOD589848 GEH589848 FUL589848 FKP589848 FAT589848 EQX589848 EHB589848 DXF589848 DNJ589848 DDN589848 CTR589848 CJV589848 BZZ589848 BQD589848 BGH589848 AWL589848 AMP589848 ACT589848 SX589848 JB589848 F589848 WVN524312 WLR524312 WBV524312 VRZ524312 VID524312 UYH524312 UOL524312 UEP524312 TUT524312 TKX524312 TBB524312 SRF524312 SHJ524312 RXN524312 RNR524312 RDV524312 QTZ524312 QKD524312 QAH524312 PQL524312 PGP524312 OWT524312 OMX524312 ODB524312 NTF524312 NJJ524312 MZN524312 MPR524312 MFV524312 LVZ524312 LMD524312 LCH524312 KSL524312 KIP524312 JYT524312 JOX524312 JFB524312 IVF524312 ILJ524312 IBN524312 HRR524312 HHV524312 GXZ524312 GOD524312 GEH524312 FUL524312 FKP524312 FAT524312 EQX524312 EHB524312 DXF524312 DNJ524312 DDN524312 CTR524312 CJV524312 BZZ524312 BQD524312 BGH524312 AWL524312 AMP524312 ACT524312 SX524312 JB524312 F524312 WVN458776 WLR458776 WBV458776 VRZ458776 VID458776 UYH458776 UOL458776 UEP458776 TUT458776 TKX458776 TBB458776 SRF458776 SHJ458776 RXN458776 RNR458776 RDV458776 QTZ458776 QKD458776 QAH458776 PQL458776 PGP458776 OWT458776 OMX458776 ODB458776 NTF458776 NJJ458776 MZN458776 MPR458776 MFV458776 LVZ458776 LMD458776 LCH458776 KSL458776 KIP458776 JYT458776 JOX458776 JFB458776 IVF458776 ILJ458776 IBN458776 HRR458776 HHV458776 GXZ458776 GOD458776 GEH458776 FUL458776 FKP458776 FAT458776 EQX458776 EHB458776 DXF458776 DNJ458776 DDN458776 CTR458776 CJV458776 BZZ458776 BQD458776 BGH458776 AWL458776 AMP458776 ACT458776 SX458776 JB458776 F458776 WVN393240 WLR393240 WBV393240 VRZ393240 VID393240 UYH393240 UOL393240 UEP393240 TUT393240 TKX393240 TBB393240 SRF393240 SHJ393240 RXN393240 RNR393240 RDV393240 QTZ393240 QKD393240 QAH393240 PQL393240 PGP393240 OWT393240 OMX393240 ODB393240 NTF393240 NJJ393240 MZN393240 MPR393240 MFV393240 LVZ393240 LMD393240 LCH393240 KSL393240 KIP393240 JYT393240 JOX393240 JFB393240 IVF393240 ILJ393240 IBN393240 HRR393240 HHV393240 GXZ393240 GOD393240 GEH393240 FUL393240 FKP393240 FAT393240 EQX393240 EHB393240 DXF393240 DNJ393240 DDN393240 CTR393240 CJV393240 BZZ393240 BQD393240 BGH393240 AWL393240 AMP393240 ACT393240 SX393240 JB393240 F393240 WVN327704 WLR327704 WBV327704 VRZ327704 VID327704 UYH327704 UOL327704 UEP327704 TUT327704 TKX327704 TBB327704 SRF327704 SHJ327704 RXN327704 RNR327704 RDV327704 QTZ327704 QKD327704 QAH327704 PQL327704 PGP327704 OWT327704 OMX327704 ODB327704 NTF327704 NJJ327704 MZN327704 MPR327704 MFV327704 LVZ327704 LMD327704 LCH327704 KSL327704 KIP327704 JYT327704 JOX327704 JFB327704 IVF327704 ILJ327704 IBN327704 HRR327704 HHV327704 GXZ327704 GOD327704 GEH327704 FUL327704 FKP327704 FAT327704 EQX327704 EHB327704 DXF327704 DNJ327704 DDN327704 CTR327704 CJV327704 BZZ327704 BQD327704 BGH327704 AWL327704 AMP327704 ACT327704 SX327704 JB327704 F327704 WVN262168 WLR262168 WBV262168 VRZ262168 VID262168 UYH262168 UOL262168 UEP262168 TUT262168 TKX262168 TBB262168 SRF262168 SHJ262168 RXN262168 RNR262168 RDV262168 QTZ262168 QKD262168 QAH262168 PQL262168 PGP262168 OWT262168 OMX262168 ODB262168 NTF262168 NJJ262168 MZN262168 MPR262168 MFV262168 LVZ262168 LMD262168 LCH262168 KSL262168 KIP262168 JYT262168 JOX262168 JFB262168 IVF262168 ILJ262168 IBN262168 HRR262168 HHV262168 GXZ262168 GOD262168 GEH262168 FUL262168 FKP262168 FAT262168 EQX262168 EHB262168 DXF262168 DNJ262168 DDN262168 CTR262168 CJV262168 BZZ262168 BQD262168 BGH262168 AWL262168 AMP262168 ACT262168 SX262168 JB262168 F262168 WVN196632 WLR196632 WBV196632 VRZ196632 VID196632 UYH196632 UOL196632 UEP196632 TUT196632 TKX196632 TBB196632 SRF196632 SHJ196632 RXN196632 RNR196632 RDV196632 QTZ196632 QKD196632 QAH196632 PQL196632 PGP196632 OWT196632 OMX196632 ODB196632 NTF196632 NJJ196632 MZN196632 MPR196632 MFV196632 LVZ196632 LMD196632 LCH196632 KSL196632 KIP196632 JYT196632 JOX196632 JFB196632 IVF196632 ILJ196632 IBN196632 HRR196632 HHV196632 GXZ196632 GOD196632 GEH196632 FUL196632 FKP196632 FAT196632 EQX196632 EHB196632 DXF196632 DNJ196632 DDN196632 CTR196632 CJV196632 BZZ196632 BQD196632 BGH196632 AWL196632 AMP196632 ACT196632 SX196632 JB196632 F196632 WVN131096 WLR131096 WBV131096 VRZ131096 VID131096 UYH131096 UOL131096 UEP131096 TUT131096 TKX131096 TBB131096 SRF131096 SHJ131096 RXN131096 RNR131096 RDV131096 QTZ131096 QKD131096 QAH131096 PQL131096 PGP131096 OWT131096 OMX131096 ODB131096 NTF131096 NJJ131096 MZN131096 MPR131096 MFV131096 LVZ131096 LMD131096 LCH131096 KSL131096 KIP131096 JYT131096 JOX131096 JFB131096 IVF131096 ILJ131096 IBN131096 HRR131096 HHV131096 GXZ131096 GOD131096 GEH131096 FUL131096 FKP131096 FAT131096 EQX131096 EHB131096 DXF131096 DNJ131096 DDN131096 CTR131096 CJV131096 BZZ131096 BQD131096 BGH131096 AWL131096 AMP131096 ACT131096 SX131096 JB131096 F131096 WVN65560 WLR65560 WBV65560 VRZ65560 VID65560 UYH65560 UOL65560 UEP65560 TUT65560 TKX65560 TBB65560 SRF65560 SHJ65560 RXN65560 RNR65560 RDV65560 QTZ65560 QKD65560 QAH65560 PQL65560 PGP65560 OWT65560 OMX65560 ODB65560 NTF65560 NJJ65560 MZN65560 MPR65560 MFV65560 LVZ65560 LMD65560 LCH65560 KSL65560 KIP65560 JYT65560 JOX65560 JFB65560 IVF65560 ILJ65560 IBN65560 HRR65560 HHV65560 GXZ65560 GOD65560 GEH65560 FUL65560 FKP65560 FAT65560 EQX65560 EHB65560 DXF65560 DNJ65560 DDN65560 CTR65560 CJV65560 BZZ65560 BQD65560 BGH65560 AWL65560 AMP65560 ACT65560 SX65560 JB65560 F65560 WVN23 WLR23 WBV23 VRZ23 VID23 UYH23 UOL23 UEP23 TUT23 TKX23 TBB23 SRF23 SHJ23 RXN23 RNR23 RDV23 QTZ23 QKD23 QAH23 PQL23 PGP23 OWT23 OMX23 ODB23 NTF23 NJJ23 MZN23 MPR23 MFV23 LVZ23 LMD23 LCH23 KSL23 KIP23 JYT23 JOX23 JFB23 IVF23 ILJ23 IBN23 HRR23 HHV23 GXZ23 GOD23 GEH23 FUL23 FKP23 FAT23 EQX23 EHB23 DXF23 DNJ23 DDN23 CTR23 CJV23 BZZ23 BQD23 BGH23 AWL23 AMP23 ACT23 SX23 JB23">
      <formula1>$Q$17:$Q$18</formula1>
    </dataValidation>
    <dataValidation type="list" operator="equal" allowBlank="1" showInputMessage="1" showErrorMessage="1" errorTitle="Saisie incorrecte !" error="Votre saisie est incorrecte, merci d'utiliser le menu déroulant." sqref="WVT98313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60 JH65560 TD65560 ACZ65560 AMV65560 AWR65560 BGN65560 BQJ65560 CAF65560 CKB65560 CTX65560 DDT65560 DNP65560 DXL65560 EHH65560 ERD65560 FAZ65560 FKV65560 FUR65560 GEN65560 GOJ65560 GYF65560 HIB65560 HRX65560 IBT65560 ILP65560 IVL65560 JFH65560 JPD65560 JYZ65560 KIV65560 KSR65560 LCN65560 LMJ65560 LWF65560 MGB65560 MPX65560 MZT65560 NJP65560 NTL65560 ODH65560 OND65560 OWZ65560 PGV65560 PQR65560 QAN65560 QKJ65560 QUF65560 REB65560 RNX65560 RXT65560 SHP65560 SRL65560 TBH65560 TLD65560 TUZ65560 UEV65560 UOR65560 UYN65560 VIJ65560 VSF65560 WCB65560 WLX65560 WVT65560 L131096 JH131096 TD131096 ACZ131096 AMV131096 AWR131096 BGN131096 BQJ131096 CAF131096 CKB131096 CTX131096 DDT131096 DNP131096 DXL131096 EHH131096 ERD131096 FAZ131096 FKV131096 FUR131096 GEN131096 GOJ131096 GYF131096 HIB131096 HRX131096 IBT131096 ILP131096 IVL131096 JFH131096 JPD131096 JYZ131096 KIV131096 KSR131096 LCN131096 LMJ131096 LWF131096 MGB131096 MPX131096 MZT131096 NJP131096 NTL131096 ODH131096 OND131096 OWZ131096 PGV131096 PQR131096 QAN131096 QKJ131096 QUF131096 REB131096 RNX131096 RXT131096 SHP131096 SRL131096 TBH131096 TLD131096 TUZ131096 UEV131096 UOR131096 UYN131096 VIJ131096 VSF131096 WCB131096 WLX131096 WVT131096 L196632 JH196632 TD196632 ACZ196632 AMV196632 AWR196632 BGN196632 BQJ196632 CAF196632 CKB196632 CTX196632 DDT196632 DNP196632 DXL196632 EHH196632 ERD196632 FAZ196632 FKV196632 FUR196632 GEN196632 GOJ196632 GYF196632 HIB196632 HRX196632 IBT196632 ILP196632 IVL196632 JFH196632 JPD196632 JYZ196632 KIV196632 KSR196632 LCN196632 LMJ196632 LWF196632 MGB196632 MPX196632 MZT196632 NJP196632 NTL196632 ODH196632 OND196632 OWZ196632 PGV196632 PQR196632 QAN196632 QKJ196632 QUF196632 REB196632 RNX196632 RXT196632 SHP196632 SRL196632 TBH196632 TLD196632 TUZ196632 UEV196632 UOR196632 UYN196632 VIJ196632 VSF196632 WCB196632 WLX196632 WVT196632 L262168 JH262168 TD262168 ACZ262168 AMV262168 AWR262168 BGN262168 BQJ262168 CAF262168 CKB262168 CTX262168 DDT262168 DNP262168 DXL262168 EHH262168 ERD262168 FAZ262168 FKV262168 FUR262168 GEN262168 GOJ262168 GYF262168 HIB262168 HRX262168 IBT262168 ILP262168 IVL262168 JFH262168 JPD262168 JYZ262168 KIV262168 KSR262168 LCN262168 LMJ262168 LWF262168 MGB262168 MPX262168 MZT262168 NJP262168 NTL262168 ODH262168 OND262168 OWZ262168 PGV262168 PQR262168 QAN262168 QKJ262168 QUF262168 REB262168 RNX262168 RXT262168 SHP262168 SRL262168 TBH262168 TLD262168 TUZ262168 UEV262168 UOR262168 UYN262168 VIJ262168 VSF262168 WCB262168 WLX262168 WVT262168 L327704 JH327704 TD327704 ACZ327704 AMV327704 AWR327704 BGN327704 BQJ327704 CAF327704 CKB327704 CTX327704 DDT327704 DNP327704 DXL327704 EHH327704 ERD327704 FAZ327704 FKV327704 FUR327704 GEN327704 GOJ327704 GYF327704 HIB327704 HRX327704 IBT327704 ILP327704 IVL327704 JFH327704 JPD327704 JYZ327704 KIV327704 KSR327704 LCN327704 LMJ327704 LWF327704 MGB327704 MPX327704 MZT327704 NJP327704 NTL327704 ODH327704 OND327704 OWZ327704 PGV327704 PQR327704 QAN327704 QKJ327704 QUF327704 REB327704 RNX327704 RXT327704 SHP327704 SRL327704 TBH327704 TLD327704 TUZ327704 UEV327704 UOR327704 UYN327704 VIJ327704 VSF327704 WCB327704 WLX327704 WVT327704 L393240 JH393240 TD393240 ACZ393240 AMV393240 AWR393240 BGN393240 BQJ393240 CAF393240 CKB393240 CTX393240 DDT393240 DNP393240 DXL393240 EHH393240 ERD393240 FAZ393240 FKV393240 FUR393240 GEN393240 GOJ393240 GYF393240 HIB393240 HRX393240 IBT393240 ILP393240 IVL393240 JFH393240 JPD393240 JYZ393240 KIV393240 KSR393240 LCN393240 LMJ393240 LWF393240 MGB393240 MPX393240 MZT393240 NJP393240 NTL393240 ODH393240 OND393240 OWZ393240 PGV393240 PQR393240 QAN393240 QKJ393240 QUF393240 REB393240 RNX393240 RXT393240 SHP393240 SRL393240 TBH393240 TLD393240 TUZ393240 UEV393240 UOR393240 UYN393240 VIJ393240 VSF393240 WCB393240 WLX393240 WVT393240 L458776 JH458776 TD458776 ACZ458776 AMV458776 AWR458776 BGN458776 BQJ458776 CAF458776 CKB458776 CTX458776 DDT458776 DNP458776 DXL458776 EHH458776 ERD458776 FAZ458776 FKV458776 FUR458776 GEN458776 GOJ458776 GYF458776 HIB458776 HRX458776 IBT458776 ILP458776 IVL458776 JFH458776 JPD458776 JYZ458776 KIV458776 KSR458776 LCN458776 LMJ458776 LWF458776 MGB458776 MPX458776 MZT458776 NJP458776 NTL458776 ODH458776 OND458776 OWZ458776 PGV458776 PQR458776 QAN458776 QKJ458776 QUF458776 REB458776 RNX458776 RXT458776 SHP458776 SRL458776 TBH458776 TLD458776 TUZ458776 UEV458776 UOR458776 UYN458776 VIJ458776 VSF458776 WCB458776 WLX458776 WVT458776 L524312 JH524312 TD524312 ACZ524312 AMV524312 AWR524312 BGN524312 BQJ524312 CAF524312 CKB524312 CTX524312 DDT524312 DNP524312 DXL524312 EHH524312 ERD524312 FAZ524312 FKV524312 FUR524312 GEN524312 GOJ524312 GYF524312 HIB524312 HRX524312 IBT524312 ILP524312 IVL524312 JFH524312 JPD524312 JYZ524312 KIV524312 KSR524312 LCN524312 LMJ524312 LWF524312 MGB524312 MPX524312 MZT524312 NJP524312 NTL524312 ODH524312 OND524312 OWZ524312 PGV524312 PQR524312 QAN524312 QKJ524312 QUF524312 REB524312 RNX524312 RXT524312 SHP524312 SRL524312 TBH524312 TLD524312 TUZ524312 UEV524312 UOR524312 UYN524312 VIJ524312 VSF524312 WCB524312 WLX524312 WVT524312 L589848 JH589848 TD589848 ACZ589848 AMV589848 AWR589848 BGN589848 BQJ589848 CAF589848 CKB589848 CTX589848 DDT589848 DNP589848 DXL589848 EHH589848 ERD589848 FAZ589848 FKV589848 FUR589848 GEN589848 GOJ589848 GYF589848 HIB589848 HRX589848 IBT589848 ILP589848 IVL589848 JFH589848 JPD589848 JYZ589848 KIV589848 KSR589848 LCN589848 LMJ589848 LWF589848 MGB589848 MPX589848 MZT589848 NJP589848 NTL589848 ODH589848 OND589848 OWZ589848 PGV589848 PQR589848 QAN589848 QKJ589848 QUF589848 REB589848 RNX589848 RXT589848 SHP589848 SRL589848 TBH589848 TLD589848 TUZ589848 UEV589848 UOR589848 UYN589848 VIJ589848 VSF589848 WCB589848 WLX589848 WVT589848 L655384 JH655384 TD655384 ACZ655384 AMV655384 AWR655384 BGN655384 BQJ655384 CAF655384 CKB655384 CTX655384 DDT655384 DNP655384 DXL655384 EHH655384 ERD655384 FAZ655384 FKV655384 FUR655384 GEN655384 GOJ655384 GYF655384 HIB655384 HRX655384 IBT655384 ILP655384 IVL655384 JFH655384 JPD655384 JYZ655384 KIV655384 KSR655384 LCN655384 LMJ655384 LWF655384 MGB655384 MPX655384 MZT655384 NJP655384 NTL655384 ODH655384 OND655384 OWZ655384 PGV655384 PQR655384 QAN655384 QKJ655384 QUF655384 REB655384 RNX655384 RXT655384 SHP655384 SRL655384 TBH655384 TLD655384 TUZ655384 UEV655384 UOR655384 UYN655384 VIJ655384 VSF655384 WCB655384 WLX655384 WVT655384 L720920 JH720920 TD720920 ACZ720920 AMV720920 AWR720920 BGN720920 BQJ720920 CAF720920 CKB720920 CTX720920 DDT720920 DNP720920 DXL720920 EHH720920 ERD720920 FAZ720920 FKV720920 FUR720920 GEN720920 GOJ720920 GYF720920 HIB720920 HRX720920 IBT720920 ILP720920 IVL720920 JFH720920 JPD720920 JYZ720920 KIV720920 KSR720920 LCN720920 LMJ720920 LWF720920 MGB720920 MPX720920 MZT720920 NJP720920 NTL720920 ODH720920 OND720920 OWZ720920 PGV720920 PQR720920 QAN720920 QKJ720920 QUF720920 REB720920 RNX720920 RXT720920 SHP720920 SRL720920 TBH720920 TLD720920 TUZ720920 UEV720920 UOR720920 UYN720920 VIJ720920 VSF720920 WCB720920 WLX720920 WVT720920 L786456 JH786456 TD786456 ACZ786456 AMV786456 AWR786456 BGN786456 BQJ786456 CAF786456 CKB786456 CTX786456 DDT786456 DNP786456 DXL786456 EHH786456 ERD786456 FAZ786456 FKV786456 FUR786456 GEN786456 GOJ786456 GYF786456 HIB786456 HRX786456 IBT786456 ILP786456 IVL786456 JFH786456 JPD786456 JYZ786456 KIV786456 KSR786456 LCN786456 LMJ786456 LWF786456 MGB786456 MPX786456 MZT786456 NJP786456 NTL786456 ODH786456 OND786456 OWZ786456 PGV786456 PQR786456 QAN786456 QKJ786456 QUF786456 REB786456 RNX786456 RXT786456 SHP786456 SRL786456 TBH786456 TLD786456 TUZ786456 UEV786456 UOR786456 UYN786456 VIJ786456 VSF786456 WCB786456 WLX786456 WVT786456 L851992 JH851992 TD851992 ACZ851992 AMV851992 AWR851992 BGN851992 BQJ851992 CAF851992 CKB851992 CTX851992 DDT851992 DNP851992 DXL851992 EHH851992 ERD851992 FAZ851992 FKV851992 FUR851992 GEN851992 GOJ851992 GYF851992 HIB851992 HRX851992 IBT851992 ILP851992 IVL851992 JFH851992 JPD851992 JYZ851992 KIV851992 KSR851992 LCN851992 LMJ851992 LWF851992 MGB851992 MPX851992 MZT851992 NJP851992 NTL851992 ODH851992 OND851992 OWZ851992 PGV851992 PQR851992 QAN851992 QKJ851992 QUF851992 REB851992 RNX851992 RXT851992 SHP851992 SRL851992 TBH851992 TLD851992 TUZ851992 UEV851992 UOR851992 UYN851992 VIJ851992 VSF851992 WCB851992 WLX851992 WVT851992 L917528 JH917528 TD917528 ACZ917528 AMV917528 AWR917528 BGN917528 BQJ917528 CAF917528 CKB917528 CTX917528 DDT917528 DNP917528 DXL917528 EHH917528 ERD917528 FAZ917528 FKV917528 FUR917528 GEN917528 GOJ917528 GYF917528 HIB917528 HRX917528 IBT917528 ILP917528 IVL917528 JFH917528 JPD917528 JYZ917528 KIV917528 KSR917528 LCN917528 LMJ917528 LWF917528 MGB917528 MPX917528 MZT917528 NJP917528 NTL917528 ODH917528 OND917528 OWZ917528 PGV917528 PQR917528 QAN917528 QKJ917528 QUF917528 REB917528 RNX917528 RXT917528 SHP917528 SRL917528 TBH917528 TLD917528 TUZ917528 UEV917528 UOR917528 UYN917528 VIJ917528 VSF917528 WCB917528 WLX917528 WVT917528 L983064 JH983064 TD983064 ACZ983064 AMV983064 AWR983064 BGN983064 BQJ983064 CAF983064 CKB983064 CTX983064 DDT983064 DNP983064 DXL983064 EHH983064 ERD983064 FAZ983064 FKV983064 FUR983064 GEN983064 GOJ983064 GYF983064 HIB983064 HRX983064 IBT983064 ILP983064 IVL983064 JFH983064 JPD983064 JYZ983064 KIV983064 KSR983064 LCN983064 LMJ983064 LWF983064 MGB983064 MPX983064 MZT983064 NJP983064 NTL983064 ODH983064 OND983064 OWZ983064 PGV983064 PQR983064 QAN983064 QKJ983064 QUF983064 REB983064 RNX983064 RXT983064 SHP983064 SRL983064 TBH983064 TLD983064 TUZ983064 UEV983064 UOR983064 UYN983064 VIJ983064 VSF983064 WCB983064 WLX983064 WVT983064 WCB983133 JH57 TD57 ACZ57 AMV57 AWR57 BGN57 BQJ57 CAF57 CKB57 CTX57 DDT57 DNP57 DXL57 EHH57 ERD57 FAZ57 FKV57 FUR57 GEN57 GOJ57 GYF57 HIB57 HRX57 IBT57 ILP57 IVL57 JFH57 JPD57 JYZ57 KIV57 KSR57 LCN57 LMJ57 LWF57 MGB57 MPX57 MZT57 NJP57 NTL57 ODH57 OND57 OWZ57 PGV57 PQR57 QAN57 QKJ57 QUF57 REB57 RNX57 RXT57 SHP57 SRL57 TBH57 TLD57 TUZ57 UEV57 UOR57 UYN57 VIJ57 VSF57 WCB57 WLX57 WVT57 L65594 JH65594 TD65594 ACZ65594 AMV65594 AWR65594 BGN65594 BQJ65594 CAF65594 CKB65594 CTX65594 DDT65594 DNP65594 DXL65594 EHH65594 ERD65594 FAZ65594 FKV65594 FUR65594 GEN65594 GOJ65594 GYF65594 HIB65594 HRX65594 IBT65594 ILP65594 IVL65594 JFH65594 JPD65594 JYZ65594 KIV65594 KSR65594 LCN65594 LMJ65594 LWF65594 MGB65594 MPX65594 MZT65594 NJP65594 NTL65594 ODH65594 OND65594 OWZ65594 PGV65594 PQR65594 QAN65594 QKJ65594 QUF65594 REB65594 RNX65594 RXT65594 SHP65594 SRL65594 TBH65594 TLD65594 TUZ65594 UEV65594 UOR65594 UYN65594 VIJ65594 VSF65594 WCB65594 WLX65594 WVT65594 L131130 JH131130 TD131130 ACZ131130 AMV131130 AWR131130 BGN131130 BQJ131130 CAF131130 CKB131130 CTX131130 DDT131130 DNP131130 DXL131130 EHH131130 ERD131130 FAZ131130 FKV131130 FUR131130 GEN131130 GOJ131130 GYF131130 HIB131130 HRX131130 IBT131130 ILP131130 IVL131130 JFH131130 JPD131130 JYZ131130 KIV131130 KSR131130 LCN131130 LMJ131130 LWF131130 MGB131130 MPX131130 MZT131130 NJP131130 NTL131130 ODH131130 OND131130 OWZ131130 PGV131130 PQR131130 QAN131130 QKJ131130 QUF131130 REB131130 RNX131130 RXT131130 SHP131130 SRL131130 TBH131130 TLD131130 TUZ131130 UEV131130 UOR131130 UYN131130 VIJ131130 VSF131130 WCB131130 WLX131130 WVT131130 L196666 JH196666 TD196666 ACZ196666 AMV196666 AWR196666 BGN196666 BQJ196666 CAF196666 CKB196666 CTX196666 DDT196666 DNP196666 DXL196666 EHH196666 ERD196666 FAZ196666 FKV196666 FUR196666 GEN196666 GOJ196666 GYF196666 HIB196666 HRX196666 IBT196666 ILP196666 IVL196666 JFH196666 JPD196666 JYZ196666 KIV196666 KSR196666 LCN196666 LMJ196666 LWF196666 MGB196666 MPX196666 MZT196666 NJP196666 NTL196666 ODH196666 OND196666 OWZ196666 PGV196666 PQR196666 QAN196666 QKJ196666 QUF196666 REB196666 RNX196666 RXT196666 SHP196666 SRL196666 TBH196666 TLD196666 TUZ196666 UEV196666 UOR196666 UYN196666 VIJ196666 VSF196666 WCB196666 WLX196666 WVT196666 L262202 JH262202 TD262202 ACZ262202 AMV262202 AWR262202 BGN262202 BQJ262202 CAF262202 CKB262202 CTX262202 DDT262202 DNP262202 DXL262202 EHH262202 ERD262202 FAZ262202 FKV262202 FUR262202 GEN262202 GOJ262202 GYF262202 HIB262202 HRX262202 IBT262202 ILP262202 IVL262202 JFH262202 JPD262202 JYZ262202 KIV262202 KSR262202 LCN262202 LMJ262202 LWF262202 MGB262202 MPX262202 MZT262202 NJP262202 NTL262202 ODH262202 OND262202 OWZ262202 PGV262202 PQR262202 QAN262202 QKJ262202 QUF262202 REB262202 RNX262202 RXT262202 SHP262202 SRL262202 TBH262202 TLD262202 TUZ262202 UEV262202 UOR262202 UYN262202 VIJ262202 VSF262202 WCB262202 WLX262202 WVT262202 L327738 JH327738 TD327738 ACZ327738 AMV327738 AWR327738 BGN327738 BQJ327738 CAF327738 CKB327738 CTX327738 DDT327738 DNP327738 DXL327738 EHH327738 ERD327738 FAZ327738 FKV327738 FUR327738 GEN327738 GOJ327738 GYF327738 HIB327738 HRX327738 IBT327738 ILP327738 IVL327738 JFH327738 JPD327738 JYZ327738 KIV327738 KSR327738 LCN327738 LMJ327738 LWF327738 MGB327738 MPX327738 MZT327738 NJP327738 NTL327738 ODH327738 OND327738 OWZ327738 PGV327738 PQR327738 QAN327738 QKJ327738 QUF327738 REB327738 RNX327738 RXT327738 SHP327738 SRL327738 TBH327738 TLD327738 TUZ327738 UEV327738 UOR327738 UYN327738 VIJ327738 VSF327738 WCB327738 WLX327738 WVT327738 L393274 JH393274 TD393274 ACZ393274 AMV393274 AWR393274 BGN393274 BQJ393274 CAF393274 CKB393274 CTX393274 DDT393274 DNP393274 DXL393274 EHH393274 ERD393274 FAZ393274 FKV393274 FUR393274 GEN393274 GOJ393274 GYF393274 HIB393274 HRX393274 IBT393274 ILP393274 IVL393274 JFH393274 JPD393274 JYZ393274 KIV393274 KSR393274 LCN393274 LMJ393274 LWF393274 MGB393274 MPX393274 MZT393274 NJP393274 NTL393274 ODH393274 OND393274 OWZ393274 PGV393274 PQR393274 QAN393274 QKJ393274 QUF393274 REB393274 RNX393274 RXT393274 SHP393274 SRL393274 TBH393274 TLD393274 TUZ393274 UEV393274 UOR393274 UYN393274 VIJ393274 VSF393274 WCB393274 WLX393274 WVT393274 L458810 JH458810 TD458810 ACZ458810 AMV458810 AWR458810 BGN458810 BQJ458810 CAF458810 CKB458810 CTX458810 DDT458810 DNP458810 DXL458810 EHH458810 ERD458810 FAZ458810 FKV458810 FUR458810 GEN458810 GOJ458810 GYF458810 HIB458810 HRX458810 IBT458810 ILP458810 IVL458810 JFH458810 JPD458810 JYZ458810 KIV458810 KSR458810 LCN458810 LMJ458810 LWF458810 MGB458810 MPX458810 MZT458810 NJP458810 NTL458810 ODH458810 OND458810 OWZ458810 PGV458810 PQR458810 QAN458810 QKJ458810 QUF458810 REB458810 RNX458810 RXT458810 SHP458810 SRL458810 TBH458810 TLD458810 TUZ458810 UEV458810 UOR458810 UYN458810 VIJ458810 VSF458810 WCB458810 WLX458810 WVT458810 L524346 JH524346 TD524346 ACZ524346 AMV524346 AWR524346 BGN524346 BQJ524346 CAF524346 CKB524346 CTX524346 DDT524346 DNP524346 DXL524346 EHH524346 ERD524346 FAZ524346 FKV524346 FUR524346 GEN524346 GOJ524346 GYF524346 HIB524346 HRX524346 IBT524346 ILP524346 IVL524346 JFH524346 JPD524346 JYZ524346 KIV524346 KSR524346 LCN524346 LMJ524346 LWF524346 MGB524346 MPX524346 MZT524346 NJP524346 NTL524346 ODH524346 OND524346 OWZ524346 PGV524346 PQR524346 QAN524346 QKJ524346 QUF524346 REB524346 RNX524346 RXT524346 SHP524346 SRL524346 TBH524346 TLD524346 TUZ524346 UEV524346 UOR524346 UYN524346 VIJ524346 VSF524346 WCB524346 WLX524346 WVT524346 L589882 JH589882 TD589882 ACZ589882 AMV589882 AWR589882 BGN589882 BQJ589882 CAF589882 CKB589882 CTX589882 DDT589882 DNP589882 DXL589882 EHH589882 ERD589882 FAZ589882 FKV589882 FUR589882 GEN589882 GOJ589882 GYF589882 HIB589882 HRX589882 IBT589882 ILP589882 IVL589882 JFH589882 JPD589882 JYZ589882 KIV589882 KSR589882 LCN589882 LMJ589882 LWF589882 MGB589882 MPX589882 MZT589882 NJP589882 NTL589882 ODH589882 OND589882 OWZ589882 PGV589882 PQR589882 QAN589882 QKJ589882 QUF589882 REB589882 RNX589882 RXT589882 SHP589882 SRL589882 TBH589882 TLD589882 TUZ589882 UEV589882 UOR589882 UYN589882 VIJ589882 VSF589882 WCB589882 WLX589882 WVT589882 L655418 JH655418 TD655418 ACZ655418 AMV655418 AWR655418 BGN655418 BQJ655418 CAF655418 CKB655418 CTX655418 DDT655418 DNP655418 DXL655418 EHH655418 ERD655418 FAZ655418 FKV655418 FUR655418 GEN655418 GOJ655418 GYF655418 HIB655418 HRX655418 IBT655418 ILP655418 IVL655418 JFH655418 JPD655418 JYZ655418 KIV655418 KSR655418 LCN655418 LMJ655418 LWF655418 MGB655418 MPX655418 MZT655418 NJP655418 NTL655418 ODH655418 OND655418 OWZ655418 PGV655418 PQR655418 QAN655418 QKJ655418 QUF655418 REB655418 RNX655418 RXT655418 SHP655418 SRL655418 TBH655418 TLD655418 TUZ655418 UEV655418 UOR655418 UYN655418 VIJ655418 VSF655418 WCB655418 WLX655418 WVT655418 L720954 JH720954 TD720954 ACZ720954 AMV720954 AWR720954 BGN720954 BQJ720954 CAF720954 CKB720954 CTX720954 DDT720954 DNP720954 DXL720954 EHH720954 ERD720954 FAZ720954 FKV720954 FUR720954 GEN720954 GOJ720954 GYF720954 HIB720954 HRX720954 IBT720954 ILP720954 IVL720954 JFH720954 JPD720954 JYZ720954 KIV720954 KSR720954 LCN720954 LMJ720954 LWF720954 MGB720954 MPX720954 MZT720954 NJP720954 NTL720954 ODH720954 OND720954 OWZ720954 PGV720954 PQR720954 QAN720954 QKJ720954 QUF720954 REB720954 RNX720954 RXT720954 SHP720954 SRL720954 TBH720954 TLD720954 TUZ720954 UEV720954 UOR720954 UYN720954 VIJ720954 VSF720954 WCB720954 WLX720954 WVT720954 L786490 JH786490 TD786490 ACZ786490 AMV786490 AWR786490 BGN786490 BQJ786490 CAF786490 CKB786490 CTX786490 DDT786490 DNP786490 DXL786490 EHH786490 ERD786490 FAZ786490 FKV786490 FUR786490 GEN786490 GOJ786490 GYF786490 HIB786490 HRX786490 IBT786490 ILP786490 IVL786490 JFH786490 JPD786490 JYZ786490 KIV786490 KSR786490 LCN786490 LMJ786490 LWF786490 MGB786490 MPX786490 MZT786490 NJP786490 NTL786490 ODH786490 OND786490 OWZ786490 PGV786490 PQR786490 QAN786490 QKJ786490 QUF786490 REB786490 RNX786490 RXT786490 SHP786490 SRL786490 TBH786490 TLD786490 TUZ786490 UEV786490 UOR786490 UYN786490 VIJ786490 VSF786490 WCB786490 WLX786490 WVT786490 L852026 JH852026 TD852026 ACZ852026 AMV852026 AWR852026 BGN852026 BQJ852026 CAF852026 CKB852026 CTX852026 DDT852026 DNP852026 DXL852026 EHH852026 ERD852026 FAZ852026 FKV852026 FUR852026 GEN852026 GOJ852026 GYF852026 HIB852026 HRX852026 IBT852026 ILP852026 IVL852026 JFH852026 JPD852026 JYZ852026 KIV852026 KSR852026 LCN852026 LMJ852026 LWF852026 MGB852026 MPX852026 MZT852026 NJP852026 NTL852026 ODH852026 OND852026 OWZ852026 PGV852026 PQR852026 QAN852026 QKJ852026 QUF852026 REB852026 RNX852026 RXT852026 SHP852026 SRL852026 TBH852026 TLD852026 TUZ852026 UEV852026 UOR852026 UYN852026 VIJ852026 VSF852026 WCB852026 WLX852026 WVT852026 L917562 JH917562 TD917562 ACZ917562 AMV917562 AWR917562 BGN917562 BQJ917562 CAF917562 CKB917562 CTX917562 DDT917562 DNP917562 DXL917562 EHH917562 ERD917562 FAZ917562 FKV917562 FUR917562 GEN917562 GOJ917562 GYF917562 HIB917562 HRX917562 IBT917562 ILP917562 IVL917562 JFH917562 JPD917562 JYZ917562 KIV917562 KSR917562 LCN917562 LMJ917562 LWF917562 MGB917562 MPX917562 MZT917562 NJP917562 NTL917562 ODH917562 OND917562 OWZ917562 PGV917562 PQR917562 QAN917562 QKJ917562 QUF917562 REB917562 RNX917562 RXT917562 SHP917562 SRL917562 TBH917562 TLD917562 TUZ917562 UEV917562 UOR917562 UYN917562 VIJ917562 VSF917562 WCB917562 WLX917562 WVT917562 L983098 JH983098 TD983098 ACZ983098 AMV983098 AWR983098 BGN983098 BQJ983098 CAF983098 CKB983098 CTX983098 DDT983098 DNP983098 DXL983098 EHH983098 ERD983098 FAZ983098 FKV983098 FUR983098 GEN983098 GOJ983098 GYF983098 HIB983098 HRX983098 IBT983098 ILP983098 IVL983098 JFH983098 JPD983098 JYZ983098 KIV983098 KSR983098 LCN983098 LMJ983098 LWF983098 MGB983098 MPX983098 MZT983098 NJP983098 NTL983098 ODH983098 OND983098 OWZ983098 PGV983098 PQR983098 QAN983098 QKJ983098 QUF983098 REB983098 RNX983098 RXT983098 SHP983098 SRL983098 TBH983098 TLD983098 TUZ983098 UEV983098 UOR983098 UYN983098 VIJ983098 VSF983098 WCB983098 WLX983098 WVT983098 VSF983133 JH76 TD76 ACZ76 AMV76 AWR76 BGN76 BQJ76 CAF76 CKB76 CTX76 DDT76 DNP76 DXL76 EHH76 ERD76 FAZ76 FKV76 FUR76 GEN76 GOJ76 GYF76 HIB76 HRX76 IBT76 ILP76 IVL76 JFH76 JPD76 JYZ76 KIV76 KSR76 LCN76 LMJ76 LWF76 MGB76 MPX76 MZT76 NJP76 NTL76 ODH76 OND76 OWZ76 PGV76 PQR76 QAN76 QKJ76 QUF76 REB76 RNX76 RXT76 SHP76 SRL76 TBH76 TLD76 TUZ76 UEV76 UOR76 UYN76 VIJ76 VSF76 WCB76 WLX76 WVT76 L65612 JH65612 TD65612 ACZ65612 AMV65612 AWR65612 BGN65612 BQJ65612 CAF65612 CKB65612 CTX65612 DDT65612 DNP65612 DXL65612 EHH65612 ERD65612 FAZ65612 FKV65612 FUR65612 GEN65612 GOJ65612 GYF65612 HIB65612 HRX65612 IBT65612 ILP65612 IVL65612 JFH65612 JPD65612 JYZ65612 KIV65612 KSR65612 LCN65612 LMJ65612 LWF65612 MGB65612 MPX65612 MZT65612 NJP65612 NTL65612 ODH65612 OND65612 OWZ65612 PGV65612 PQR65612 QAN65612 QKJ65612 QUF65612 REB65612 RNX65612 RXT65612 SHP65612 SRL65612 TBH65612 TLD65612 TUZ65612 UEV65612 UOR65612 UYN65612 VIJ65612 VSF65612 WCB65612 WLX65612 WVT65612 L131148 JH131148 TD131148 ACZ131148 AMV131148 AWR131148 BGN131148 BQJ131148 CAF131148 CKB131148 CTX131148 DDT131148 DNP131148 DXL131148 EHH131148 ERD131148 FAZ131148 FKV131148 FUR131148 GEN131148 GOJ131148 GYF131148 HIB131148 HRX131148 IBT131148 ILP131148 IVL131148 JFH131148 JPD131148 JYZ131148 KIV131148 KSR131148 LCN131148 LMJ131148 LWF131148 MGB131148 MPX131148 MZT131148 NJP131148 NTL131148 ODH131148 OND131148 OWZ131148 PGV131148 PQR131148 QAN131148 QKJ131148 QUF131148 REB131148 RNX131148 RXT131148 SHP131148 SRL131148 TBH131148 TLD131148 TUZ131148 UEV131148 UOR131148 UYN131148 VIJ131148 VSF131148 WCB131148 WLX131148 WVT131148 L196684 JH196684 TD196684 ACZ196684 AMV196684 AWR196684 BGN196684 BQJ196684 CAF196684 CKB196684 CTX196684 DDT196684 DNP196684 DXL196684 EHH196684 ERD196684 FAZ196684 FKV196684 FUR196684 GEN196684 GOJ196684 GYF196684 HIB196684 HRX196684 IBT196684 ILP196684 IVL196684 JFH196684 JPD196684 JYZ196684 KIV196684 KSR196684 LCN196684 LMJ196684 LWF196684 MGB196684 MPX196684 MZT196684 NJP196684 NTL196684 ODH196684 OND196684 OWZ196684 PGV196684 PQR196684 QAN196684 QKJ196684 QUF196684 REB196684 RNX196684 RXT196684 SHP196684 SRL196684 TBH196684 TLD196684 TUZ196684 UEV196684 UOR196684 UYN196684 VIJ196684 VSF196684 WCB196684 WLX196684 WVT196684 L262220 JH262220 TD262220 ACZ262220 AMV262220 AWR262220 BGN262220 BQJ262220 CAF262220 CKB262220 CTX262220 DDT262220 DNP262220 DXL262220 EHH262220 ERD262220 FAZ262220 FKV262220 FUR262220 GEN262220 GOJ262220 GYF262220 HIB262220 HRX262220 IBT262220 ILP262220 IVL262220 JFH262220 JPD262220 JYZ262220 KIV262220 KSR262220 LCN262220 LMJ262220 LWF262220 MGB262220 MPX262220 MZT262220 NJP262220 NTL262220 ODH262220 OND262220 OWZ262220 PGV262220 PQR262220 QAN262220 QKJ262220 QUF262220 REB262220 RNX262220 RXT262220 SHP262220 SRL262220 TBH262220 TLD262220 TUZ262220 UEV262220 UOR262220 UYN262220 VIJ262220 VSF262220 WCB262220 WLX262220 WVT262220 L327756 JH327756 TD327756 ACZ327756 AMV327756 AWR327756 BGN327756 BQJ327756 CAF327756 CKB327756 CTX327756 DDT327756 DNP327756 DXL327756 EHH327756 ERD327756 FAZ327756 FKV327756 FUR327756 GEN327756 GOJ327756 GYF327756 HIB327756 HRX327756 IBT327756 ILP327756 IVL327756 JFH327756 JPD327756 JYZ327756 KIV327756 KSR327756 LCN327756 LMJ327756 LWF327756 MGB327756 MPX327756 MZT327756 NJP327756 NTL327756 ODH327756 OND327756 OWZ327756 PGV327756 PQR327756 QAN327756 QKJ327756 QUF327756 REB327756 RNX327756 RXT327756 SHP327756 SRL327756 TBH327756 TLD327756 TUZ327756 UEV327756 UOR327756 UYN327756 VIJ327756 VSF327756 WCB327756 WLX327756 WVT327756 L393292 JH393292 TD393292 ACZ393292 AMV393292 AWR393292 BGN393292 BQJ393292 CAF393292 CKB393292 CTX393292 DDT393292 DNP393292 DXL393292 EHH393292 ERD393292 FAZ393292 FKV393292 FUR393292 GEN393292 GOJ393292 GYF393292 HIB393292 HRX393292 IBT393292 ILP393292 IVL393292 JFH393292 JPD393292 JYZ393292 KIV393292 KSR393292 LCN393292 LMJ393292 LWF393292 MGB393292 MPX393292 MZT393292 NJP393292 NTL393292 ODH393292 OND393292 OWZ393292 PGV393292 PQR393292 QAN393292 QKJ393292 QUF393292 REB393292 RNX393292 RXT393292 SHP393292 SRL393292 TBH393292 TLD393292 TUZ393292 UEV393292 UOR393292 UYN393292 VIJ393292 VSF393292 WCB393292 WLX393292 WVT393292 L458828 JH458828 TD458828 ACZ458828 AMV458828 AWR458828 BGN458828 BQJ458828 CAF458828 CKB458828 CTX458828 DDT458828 DNP458828 DXL458828 EHH458828 ERD458828 FAZ458828 FKV458828 FUR458828 GEN458828 GOJ458828 GYF458828 HIB458828 HRX458828 IBT458828 ILP458828 IVL458828 JFH458828 JPD458828 JYZ458828 KIV458828 KSR458828 LCN458828 LMJ458828 LWF458828 MGB458828 MPX458828 MZT458828 NJP458828 NTL458828 ODH458828 OND458828 OWZ458828 PGV458828 PQR458828 QAN458828 QKJ458828 QUF458828 REB458828 RNX458828 RXT458828 SHP458828 SRL458828 TBH458828 TLD458828 TUZ458828 UEV458828 UOR458828 UYN458828 VIJ458828 VSF458828 WCB458828 WLX458828 WVT458828 L524364 JH524364 TD524364 ACZ524364 AMV524364 AWR524364 BGN524364 BQJ524364 CAF524364 CKB524364 CTX524364 DDT524364 DNP524364 DXL524364 EHH524364 ERD524364 FAZ524364 FKV524364 FUR524364 GEN524364 GOJ524364 GYF524364 HIB524364 HRX524364 IBT524364 ILP524364 IVL524364 JFH524364 JPD524364 JYZ524364 KIV524364 KSR524364 LCN524364 LMJ524364 LWF524364 MGB524364 MPX524364 MZT524364 NJP524364 NTL524364 ODH524364 OND524364 OWZ524364 PGV524364 PQR524364 QAN524364 QKJ524364 QUF524364 REB524364 RNX524364 RXT524364 SHP524364 SRL524364 TBH524364 TLD524364 TUZ524364 UEV524364 UOR524364 UYN524364 VIJ524364 VSF524364 WCB524364 WLX524364 WVT524364 L589900 JH589900 TD589900 ACZ589900 AMV589900 AWR589900 BGN589900 BQJ589900 CAF589900 CKB589900 CTX589900 DDT589900 DNP589900 DXL589900 EHH589900 ERD589900 FAZ589900 FKV589900 FUR589900 GEN589900 GOJ589900 GYF589900 HIB589900 HRX589900 IBT589900 ILP589900 IVL589900 JFH589900 JPD589900 JYZ589900 KIV589900 KSR589900 LCN589900 LMJ589900 LWF589900 MGB589900 MPX589900 MZT589900 NJP589900 NTL589900 ODH589900 OND589900 OWZ589900 PGV589900 PQR589900 QAN589900 QKJ589900 QUF589900 REB589900 RNX589900 RXT589900 SHP589900 SRL589900 TBH589900 TLD589900 TUZ589900 UEV589900 UOR589900 UYN589900 VIJ589900 VSF589900 WCB589900 WLX589900 WVT589900 L655436 JH655436 TD655436 ACZ655436 AMV655436 AWR655436 BGN655436 BQJ655436 CAF655436 CKB655436 CTX655436 DDT655436 DNP655436 DXL655436 EHH655436 ERD655436 FAZ655436 FKV655436 FUR655436 GEN655436 GOJ655436 GYF655436 HIB655436 HRX655436 IBT655436 ILP655436 IVL655436 JFH655436 JPD655436 JYZ655436 KIV655436 KSR655436 LCN655436 LMJ655436 LWF655436 MGB655436 MPX655436 MZT655436 NJP655436 NTL655436 ODH655436 OND655436 OWZ655436 PGV655436 PQR655436 QAN655436 QKJ655436 QUF655436 REB655436 RNX655436 RXT655436 SHP655436 SRL655436 TBH655436 TLD655436 TUZ655436 UEV655436 UOR655436 UYN655436 VIJ655436 VSF655436 WCB655436 WLX655436 WVT655436 L720972 JH720972 TD720972 ACZ720972 AMV720972 AWR720972 BGN720972 BQJ720972 CAF720972 CKB720972 CTX720972 DDT720972 DNP720972 DXL720972 EHH720972 ERD720972 FAZ720972 FKV720972 FUR720972 GEN720972 GOJ720972 GYF720972 HIB720972 HRX720972 IBT720972 ILP720972 IVL720972 JFH720972 JPD720972 JYZ720972 KIV720972 KSR720972 LCN720972 LMJ720972 LWF720972 MGB720972 MPX720972 MZT720972 NJP720972 NTL720972 ODH720972 OND720972 OWZ720972 PGV720972 PQR720972 QAN720972 QKJ720972 QUF720972 REB720972 RNX720972 RXT720972 SHP720972 SRL720972 TBH720972 TLD720972 TUZ720972 UEV720972 UOR720972 UYN720972 VIJ720972 VSF720972 WCB720972 WLX720972 WVT720972 L786508 JH786508 TD786508 ACZ786508 AMV786508 AWR786508 BGN786508 BQJ786508 CAF786508 CKB786508 CTX786508 DDT786508 DNP786508 DXL786508 EHH786508 ERD786508 FAZ786508 FKV786508 FUR786508 GEN786508 GOJ786508 GYF786508 HIB786508 HRX786508 IBT786508 ILP786508 IVL786508 JFH786508 JPD786508 JYZ786508 KIV786508 KSR786508 LCN786508 LMJ786508 LWF786508 MGB786508 MPX786508 MZT786508 NJP786508 NTL786508 ODH786508 OND786508 OWZ786508 PGV786508 PQR786508 QAN786508 QKJ786508 QUF786508 REB786508 RNX786508 RXT786508 SHP786508 SRL786508 TBH786508 TLD786508 TUZ786508 UEV786508 UOR786508 UYN786508 VIJ786508 VSF786508 WCB786508 WLX786508 WVT786508 L852044 JH852044 TD852044 ACZ852044 AMV852044 AWR852044 BGN852044 BQJ852044 CAF852044 CKB852044 CTX852044 DDT852044 DNP852044 DXL852044 EHH852044 ERD852044 FAZ852044 FKV852044 FUR852044 GEN852044 GOJ852044 GYF852044 HIB852044 HRX852044 IBT852044 ILP852044 IVL852044 JFH852044 JPD852044 JYZ852044 KIV852044 KSR852044 LCN852044 LMJ852044 LWF852044 MGB852044 MPX852044 MZT852044 NJP852044 NTL852044 ODH852044 OND852044 OWZ852044 PGV852044 PQR852044 QAN852044 QKJ852044 QUF852044 REB852044 RNX852044 RXT852044 SHP852044 SRL852044 TBH852044 TLD852044 TUZ852044 UEV852044 UOR852044 UYN852044 VIJ852044 VSF852044 WCB852044 WLX852044 WVT852044 L917580 JH917580 TD917580 ACZ917580 AMV917580 AWR917580 BGN917580 BQJ917580 CAF917580 CKB917580 CTX917580 DDT917580 DNP917580 DXL917580 EHH917580 ERD917580 FAZ917580 FKV917580 FUR917580 GEN917580 GOJ917580 GYF917580 HIB917580 HRX917580 IBT917580 ILP917580 IVL917580 JFH917580 JPD917580 JYZ917580 KIV917580 KSR917580 LCN917580 LMJ917580 LWF917580 MGB917580 MPX917580 MZT917580 NJP917580 NTL917580 ODH917580 OND917580 OWZ917580 PGV917580 PQR917580 QAN917580 QKJ917580 QUF917580 REB917580 RNX917580 RXT917580 SHP917580 SRL917580 TBH917580 TLD917580 TUZ917580 UEV917580 UOR917580 UYN917580 VIJ917580 VSF917580 WCB917580 WLX917580 WVT917580 L983116 JH983116 TD983116 ACZ983116 AMV983116 AWR983116 BGN983116 BQJ983116 CAF983116 CKB983116 CTX983116 DDT983116 DNP983116 DXL983116 EHH983116 ERD983116 FAZ983116 FKV983116 FUR983116 GEN983116 GOJ983116 GYF983116 HIB983116 HRX983116 IBT983116 ILP983116 IVL983116 JFH983116 JPD983116 JYZ983116 KIV983116 KSR983116 LCN983116 LMJ983116 LWF983116 MGB983116 MPX983116 MZT983116 NJP983116 NTL983116 ODH983116 OND983116 OWZ983116 PGV983116 PQR983116 QAN983116 QKJ983116 QUF983116 REB983116 RNX983116 RXT983116 SHP983116 SRL983116 TBH983116 TLD983116 TUZ983116 UEV983116 UOR983116 UYN983116 VIJ983116 VSF983116 WCB983116 WLX983116 WVT983116 WLX983133 JH40 TD40 ACZ40 AMV40 AWR40 BGN40 BQJ40 CAF40 CKB40 CTX40 DDT40 DNP40 DXL40 EHH40 ERD40 FAZ40 FKV40 FUR40 GEN40 GOJ40 GYF40 HIB40 HRX40 IBT40 ILP40 IVL40 JFH40 JPD40 JYZ40 KIV40 KSR40 LCN40 LMJ40 LWF40 MGB40 MPX40 MZT40 NJP40 NTL40 ODH40 OND40 OWZ40 PGV40 PQR40 QAN40 QKJ40 QUF40 REB40 RNX40 RXT40 SHP40 SRL40 TBH40 TLD40 TUZ40 UEV40 UOR40 UYN40 VIJ40 VSF40 WCB40 WLX40 WVT40 L65577 JH65577 TD65577 ACZ65577 AMV65577 AWR65577 BGN65577 BQJ65577 CAF65577 CKB65577 CTX65577 DDT65577 DNP65577 DXL65577 EHH65577 ERD65577 FAZ65577 FKV65577 FUR65577 GEN65577 GOJ65577 GYF65577 HIB65577 HRX65577 IBT65577 ILP65577 IVL65577 JFH65577 JPD65577 JYZ65577 KIV65577 KSR65577 LCN65577 LMJ65577 LWF65577 MGB65577 MPX65577 MZT65577 NJP65577 NTL65577 ODH65577 OND65577 OWZ65577 PGV65577 PQR65577 QAN65577 QKJ65577 QUF65577 REB65577 RNX65577 RXT65577 SHP65577 SRL65577 TBH65577 TLD65577 TUZ65577 UEV65577 UOR65577 UYN65577 VIJ65577 VSF65577 WCB65577 WLX65577 WVT65577 L131113 JH131113 TD131113 ACZ131113 AMV131113 AWR131113 BGN131113 BQJ131113 CAF131113 CKB131113 CTX131113 DDT131113 DNP131113 DXL131113 EHH131113 ERD131113 FAZ131113 FKV131113 FUR131113 GEN131113 GOJ131113 GYF131113 HIB131113 HRX131113 IBT131113 ILP131113 IVL131113 JFH131113 JPD131113 JYZ131113 KIV131113 KSR131113 LCN131113 LMJ131113 LWF131113 MGB131113 MPX131113 MZT131113 NJP131113 NTL131113 ODH131113 OND131113 OWZ131113 PGV131113 PQR131113 QAN131113 QKJ131113 QUF131113 REB131113 RNX131113 RXT131113 SHP131113 SRL131113 TBH131113 TLD131113 TUZ131113 UEV131113 UOR131113 UYN131113 VIJ131113 VSF131113 WCB131113 WLX131113 WVT131113 L196649 JH196649 TD196649 ACZ196649 AMV196649 AWR196649 BGN196649 BQJ196649 CAF196649 CKB196649 CTX196649 DDT196649 DNP196649 DXL196649 EHH196649 ERD196649 FAZ196649 FKV196649 FUR196649 GEN196649 GOJ196649 GYF196649 HIB196649 HRX196649 IBT196649 ILP196649 IVL196649 JFH196649 JPD196649 JYZ196649 KIV196649 KSR196649 LCN196649 LMJ196649 LWF196649 MGB196649 MPX196649 MZT196649 NJP196649 NTL196649 ODH196649 OND196649 OWZ196649 PGV196649 PQR196649 QAN196649 QKJ196649 QUF196649 REB196649 RNX196649 RXT196649 SHP196649 SRL196649 TBH196649 TLD196649 TUZ196649 UEV196649 UOR196649 UYN196649 VIJ196649 VSF196649 WCB196649 WLX196649 WVT196649 L262185 JH262185 TD262185 ACZ262185 AMV262185 AWR262185 BGN262185 BQJ262185 CAF262185 CKB262185 CTX262185 DDT262185 DNP262185 DXL262185 EHH262185 ERD262185 FAZ262185 FKV262185 FUR262185 GEN262185 GOJ262185 GYF262185 HIB262185 HRX262185 IBT262185 ILP262185 IVL262185 JFH262185 JPD262185 JYZ262185 KIV262185 KSR262185 LCN262185 LMJ262185 LWF262185 MGB262185 MPX262185 MZT262185 NJP262185 NTL262185 ODH262185 OND262185 OWZ262185 PGV262185 PQR262185 QAN262185 QKJ262185 QUF262185 REB262185 RNX262185 RXT262185 SHP262185 SRL262185 TBH262185 TLD262185 TUZ262185 UEV262185 UOR262185 UYN262185 VIJ262185 VSF262185 WCB262185 WLX262185 WVT262185 L327721 JH327721 TD327721 ACZ327721 AMV327721 AWR327721 BGN327721 BQJ327721 CAF327721 CKB327721 CTX327721 DDT327721 DNP327721 DXL327721 EHH327721 ERD327721 FAZ327721 FKV327721 FUR327721 GEN327721 GOJ327721 GYF327721 HIB327721 HRX327721 IBT327721 ILP327721 IVL327721 JFH327721 JPD327721 JYZ327721 KIV327721 KSR327721 LCN327721 LMJ327721 LWF327721 MGB327721 MPX327721 MZT327721 NJP327721 NTL327721 ODH327721 OND327721 OWZ327721 PGV327721 PQR327721 QAN327721 QKJ327721 QUF327721 REB327721 RNX327721 RXT327721 SHP327721 SRL327721 TBH327721 TLD327721 TUZ327721 UEV327721 UOR327721 UYN327721 VIJ327721 VSF327721 WCB327721 WLX327721 WVT327721 L393257 JH393257 TD393257 ACZ393257 AMV393257 AWR393257 BGN393257 BQJ393257 CAF393257 CKB393257 CTX393257 DDT393257 DNP393257 DXL393257 EHH393257 ERD393257 FAZ393257 FKV393257 FUR393257 GEN393257 GOJ393257 GYF393257 HIB393257 HRX393257 IBT393257 ILP393257 IVL393257 JFH393257 JPD393257 JYZ393257 KIV393257 KSR393257 LCN393257 LMJ393257 LWF393257 MGB393257 MPX393257 MZT393257 NJP393257 NTL393257 ODH393257 OND393257 OWZ393257 PGV393257 PQR393257 QAN393257 QKJ393257 QUF393257 REB393257 RNX393257 RXT393257 SHP393257 SRL393257 TBH393257 TLD393257 TUZ393257 UEV393257 UOR393257 UYN393257 VIJ393257 VSF393257 WCB393257 WLX393257 WVT393257 L458793 JH458793 TD458793 ACZ458793 AMV458793 AWR458793 BGN458793 BQJ458793 CAF458793 CKB458793 CTX458793 DDT458793 DNP458793 DXL458793 EHH458793 ERD458793 FAZ458793 FKV458793 FUR458793 GEN458793 GOJ458793 GYF458793 HIB458793 HRX458793 IBT458793 ILP458793 IVL458793 JFH458793 JPD458793 JYZ458793 KIV458793 KSR458793 LCN458793 LMJ458793 LWF458793 MGB458793 MPX458793 MZT458793 NJP458793 NTL458793 ODH458793 OND458793 OWZ458793 PGV458793 PQR458793 QAN458793 QKJ458793 QUF458793 REB458793 RNX458793 RXT458793 SHP458793 SRL458793 TBH458793 TLD458793 TUZ458793 UEV458793 UOR458793 UYN458793 VIJ458793 VSF458793 WCB458793 WLX458793 WVT458793 L524329 JH524329 TD524329 ACZ524329 AMV524329 AWR524329 BGN524329 BQJ524329 CAF524329 CKB524329 CTX524329 DDT524329 DNP524329 DXL524329 EHH524329 ERD524329 FAZ524329 FKV524329 FUR524329 GEN524329 GOJ524329 GYF524329 HIB524329 HRX524329 IBT524329 ILP524329 IVL524329 JFH524329 JPD524329 JYZ524329 KIV524329 KSR524329 LCN524329 LMJ524329 LWF524329 MGB524329 MPX524329 MZT524329 NJP524329 NTL524329 ODH524329 OND524329 OWZ524329 PGV524329 PQR524329 QAN524329 QKJ524329 QUF524329 REB524329 RNX524329 RXT524329 SHP524329 SRL524329 TBH524329 TLD524329 TUZ524329 UEV524329 UOR524329 UYN524329 VIJ524329 VSF524329 WCB524329 WLX524329 WVT524329 L589865 JH589865 TD589865 ACZ589865 AMV589865 AWR589865 BGN589865 BQJ589865 CAF589865 CKB589865 CTX589865 DDT589865 DNP589865 DXL589865 EHH589865 ERD589865 FAZ589865 FKV589865 FUR589865 GEN589865 GOJ589865 GYF589865 HIB589865 HRX589865 IBT589865 ILP589865 IVL589865 JFH589865 JPD589865 JYZ589865 KIV589865 KSR589865 LCN589865 LMJ589865 LWF589865 MGB589865 MPX589865 MZT589865 NJP589865 NTL589865 ODH589865 OND589865 OWZ589865 PGV589865 PQR589865 QAN589865 QKJ589865 QUF589865 REB589865 RNX589865 RXT589865 SHP589865 SRL589865 TBH589865 TLD589865 TUZ589865 UEV589865 UOR589865 UYN589865 VIJ589865 VSF589865 WCB589865 WLX589865 WVT589865 L655401 JH655401 TD655401 ACZ655401 AMV655401 AWR655401 BGN655401 BQJ655401 CAF655401 CKB655401 CTX655401 DDT655401 DNP655401 DXL655401 EHH655401 ERD655401 FAZ655401 FKV655401 FUR655401 GEN655401 GOJ655401 GYF655401 HIB655401 HRX655401 IBT655401 ILP655401 IVL655401 JFH655401 JPD655401 JYZ655401 KIV655401 KSR655401 LCN655401 LMJ655401 LWF655401 MGB655401 MPX655401 MZT655401 NJP655401 NTL655401 ODH655401 OND655401 OWZ655401 PGV655401 PQR655401 QAN655401 QKJ655401 QUF655401 REB655401 RNX655401 RXT655401 SHP655401 SRL655401 TBH655401 TLD655401 TUZ655401 UEV655401 UOR655401 UYN655401 VIJ655401 VSF655401 WCB655401 WLX655401 WVT655401 L720937 JH720937 TD720937 ACZ720937 AMV720937 AWR720937 BGN720937 BQJ720937 CAF720937 CKB720937 CTX720937 DDT720937 DNP720937 DXL720937 EHH720937 ERD720937 FAZ720937 FKV720937 FUR720937 GEN720937 GOJ720937 GYF720937 HIB720937 HRX720937 IBT720937 ILP720937 IVL720937 JFH720937 JPD720937 JYZ720937 KIV720937 KSR720937 LCN720937 LMJ720937 LWF720937 MGB720937 MPX720937 MZT720937 NJP720937 NTL720937 ODH720937 OND720937 OWZ720937 PGV720937 PQR720937 QAN720937 QKJ720937 QUF720937 REB720937 RNX720937 RXT720937 SHP720937 SRL720937 TBH720937 TLD720937 TUZ720937 UEV720937 UOR720937 UYN720937 VIJ720937 VSF720937 WCB720937 WLX720937 WVT720937 L786473 JH786473 TD786473 ACZ786473 AMV786473 AWR786473 BGN786473 BQJ786473 CAF786473 CKB786473 CTX786473 DDT786473 DNP786473 DXL786473 EHH786473 ERD786473 FAZ786473 FKV786473 FUR786473 GEN786473 GOJ786473 GYF786473 HIB786473 HRX786473 IBT786473 ILP786473 IVL786473 JFH786473 JPD786473 JYZ786473 KIV786473 KSR786473 LCN786473 LMJ786473 LWF786473 MGB786473 MPX786473 MZT786473 NJP786473 NTL786473 ODH786473 OND786473 OWZ786473 PGV786473 PQR786473 QAN786473 QKJ786473 QUF786473 REB786473 RNX786473 RXT786473 SHP786473 SRL786473 TBH786473 TLD786473 TUZ786473 UEV786473 UOR786473 UYN786473 VIJ786473 VSF786473 WCB786473 WLX786473 WVT786473 L852009 JH852009 TD852009 ACZ852009 AMV852009 AWR852009 BGN852009 BQJ852009 CAF852009 CKB852009 CTX852009 DDT852009 DNP852009 DXL852009 EHH852009 ERD852009 FAZ852009 FKV852009 FUR852009 GEN852009 GOJ852009 GYF852009 HIB852009 HRX852009 IBT852009 ILP852009 IVL852009 JFH852009 JPD852009 JYZ852009 KIV852009 KSR852009 LCN852009 LMJ852009 LWF852009 MGB852009 MPX852009 MZT852009 NJP852009 NTL852009 ODH852009 OND852009 OWZ852009 PGV852009 PQR852009 QAN852009 QKJ852009 QUF852009 REB852009 RNX852009 RXT852009 SHP852009 SRL852009 TBH852009 TLD852009 TUZ852009 UEV852009 UOR852009 UYN852009 VIJ852009 VSF852009 WCB852009 WLX852009 WVT852009 L917545 JH917545 TD917545 ACZ917545 AMV917545 AWR917545 BGN917545 BQJ917545 CAF917545 CKB917545 CTX917545 DDT917545 DNP917545 DXL917545 EHH917545 ERD917545 FAZ917545 FKV917545 FUR917545 GEN917545 GOJ917545 GYF917545 HIB917545 HRX917545 IBT917545 ILP917545 IVL917545 JFH917545 JPD917545 JYZ917545 KIV917545 KSR917545 LCN917545 LMJ917545 LWF917545 MGB917545 MPX917545 MZT917545 NJP917545 NTL917545 ODH917545 OND917545 OWZ917545 PGV917545 PQR917545 QAN917545 QKJ917545 QUF917545 REB917545 RNX917545 RXT917545 SHP917545 SRL917545 TBH917545 TLD917545 TUZ917545 UEV917545 UOR917545 UYN917545 VIJ917545 VSF917545 WCB917545 WLX917545 WVT917545 L983081 JH983081 TD983081 ACZ983081 AMV983081 AWR983081 BGN983081 BQJ983081 CAF983081 CKB983081 CTX983081 DDT983081 DNP983081 DXL983081 EHH983081 ERD983081 FAZ983081 FKV983081 FUR983081 GEN983081 GOJ983081 GYF983081 HIB983081 HRX983081 IBT983081 ILP983081 IVL983081 JFH983081 JPD983081 JYZ983081 KIV983081 KSR983081 LCN983081 LMJ983081 LWF983081 MGB983081 MPX983081 MZT983081 NJP983081 NTL983081 ODH983081 OND983081 OWZ983081 PGV983081 PQR983081 QAN983081 QKJ983081 QUF983081 REB983081 RNX983081 RXT983081 SHP983081 SRL983081 TBH983081 TLD983081 TUZ983081 UEV983081 UOR983081 UYN983081 VIJ983081 VSF983081 WCB983081 WLX983081 WVT983081 VIJ983133 JH93 TD93 ACZ93 AMV93 AWR93 BGN93 BQJ93 CAF93 CKB93 CTX93 DDT93 DNP93 DXL93 EHH93 ERD93 FAZ93 FKV93 FUR93 GEN93 GOJ93 GYF93 HIB93 HRX93 IBT93 ILP93 IVL93 JFH93 JPD93 JYZ93 KIV93 KSR93 LCN93 LMJ93 LWF93 MGB93 MPX93 MZT93 NJP93 NTL93 ODH93 OND93 OWZ93 PGV93 PQR93 QAN93 QKJ93 QUF93 REB93 RNX93 RXT93 SHP93 SRL93 TBH93 TLD93 TUZ93 UEV93 UOR93 UYN93 VIJ93 VSF93 WCB93 WLX93 WVT93 L65629 JH65629 TD65629 ACZ65629 AMV65629 AWR65629 BGN65629 BQJ65629 CAF65629 CKB65629 CTX65629 DDT65629 DNP65629 DXL65629 EHH65629 ERD65629 FAZ65629 FKV65629 FUR65629 GEN65629 GOJ65629 GYF65629 HIB65629 HRX65629 IBT65629 ILP65629 IVL65629 JFH65629 JPD65629 JYZ65629 KIV65629 KSR65629 LCN65629 LMJ65629 LWF65629 MGB65629 MPX65629 MZT65629 NJP65629 NTL65629 ODH65629 OND65629 OWZ65629 PGV65629 PQR65629 QAN65629 QKJ65629 QUF65629 REB65629 RNX65629 RXT65629 SHP65629 SRL65629 TBH65629 TLD65629 TUZ65629 UEV65629 UOR65629 UYN65629 VIJ65629 VSF65629 WCB65629 WLX65629 WVT65629 L131165 JH131165 TD131165 ACZ131165 AMV131165 AWR131165 BGN131165 BQJ131165 CAF131165 CKB131165 CTX131165 DDT131165 DNP131165 DXL131165 EHH131165 ERD131165 FAZ131165 FKV131165 FUR131165 GEN131165 GOJ131165 GYF131165 HIB131165 HRX131165 IBT131165 ILP131165 IVL131165 JFH131165 JPD131165 JYZ131165 KIV131165 KSR131165 LCN131165 LMJ131165 LWF131165 MGB131165 MPX131165 MZT131165 NJP131165 NTL131165 ODH131165 OND131165 OWZ131165 PGV131165 PQR131165 QAN131165 QKJ131165 QUF131165 REB131165 RNX131165 RXT131165 SHP131165 SRL131165 TBH131165 TLD131165 TUZ131165 UEV131165 UOR131165 UYN131165 VIJ131165 VSF131165 WCB131165 WLX131165 WVT131165 L196701 JH196701 TD196701 ACZ196701 AMV196701 AWR196701 BGN196701 BQJ196701 CAF196701 CKB196701 CTX196701 DDT196701 DNP196701 DXL196701 EHH196701 ERD196701 FAZ196701 FKV196701 FUR196701 GEN196701 GOJ196701 GYF196701 HIB196701 HRX196701 IBT196701 ILP196701 IVL196701 JFH196701 JPD196701 JYZ196701 KIV196701 KSR196701 LCN196701 LMJ196701 LWF196701 MGB196701 MPX196701 MZT196701 NJP196701 NTL196701 ODH196701 OND196701 OWZ196701 PGV196701 PQR196701 QAN196701 QKJ196701 QUF196701 REB196701 RNX196701 RXT196701 SHP196701 SRL196701 TBH196701 TLD196701 TUZ196701 UEV196701 UOR196701 UYN196701 VIJ196701 VSF196701 WCB196701 WLX196701 WVT196701 L262237 JH262237 TD262237 ACZ262237 AMV262237 AWR262237 BGN262237 BQJ262237 CAF262237 CKB262237 CTX262237 DDT262237 DNP262237 DXL262237 EHH262237 ERD262237 FAZ262237 FKV262237 FUR262237 GEN262237 GOJ262237 GYF262237 HIB262237 HRX262237 IBT262237 ILP262237 IVL262237 JFH262237 JPD262237 JYZ262237 KIV262237 KSR262237 LCN262237 LMJ262237 LWF262237 MGB262237 MPX262237 MZT262237 NJP262237 NTL262237 ODH262237 OND262237 OWZ262237 PGV262237 PQR262237 QAN262237 QKJ262237 QUF262237 REB262237 RNX262237 RXT262237 SHP262237 SRL262237 TBH262237 TLD262237 TUZ262237 UEV262237 UOR262237 UYN262237 VIJ262237 VSF262237 WCB262237 WLX262237 WVT262237 L327773 JH327773 TD327773 ACZ327773 AMV327773 AWR327773 BGN327773 BQJ327773 CAF327773 CKB327773 CTX327773 DDT327773 DNP327773 DXL327773 EHH327773 ERD327773 FAZ327773 FKV327773 FUR327773 GEN327773 GOJ327773 GYF327773 HIB327773 HRX327773 IBT327773 ILP327773 IVL327773 JFH327773 JPD327773 JYZ327773 KIV327773 KSR327773 LCN327773 LMJ327773 LWF327773 MGB327773 MPX327773 MZT327773 NJP327773 NTL327773 ODH327773 OND327773 OWZ327773 PGV327773 PQR327773 QAN327773 QKJ327773 QUF327773 REB327773 RNX327773 RXT327773 SHP327773 SRL327773 TBH327773 TLD327773 TUZ327773 UEV327773 UOR327773 UYN327773 VIJ327773 VSF327773 WCB327773 WLX327773 WVT327773 L393309 JH393309 TD393309 ACZ393309 AMV393309 AWR393309 BGN393309 BQJ393309 CAF393309 CKB393309 CTX393309 DDT393309 DNP393309 DXL393309 EHH393309 ERD393309 FAZ393309 FKV393309 FUR393309 GEN393309 GOJ393309 GYF393309 HIB393309 HRX393309 IBT393309 ILP393309 IVL393309 JFH393309 JPD393309 JYZ393309 KIV393309 KSR393309 LCN393309 LMJ393309 LWF393309 MGB393309 MPX393309 MZT393309 NJP393309 NTL393309 ODH393309 OND393309 OWZ393309 PGV393309 PQR393309 QAN393309 QKJ393309 QUF393309 REB393309 RNX393309 RXT393309 SHP393309 SRL393309 TBH393309 TLD393309 TUZ393309 UEV393309 UOR393309 UYN393309 VIJ393309 VSF393309 WCB393309 WLX393309 WVT393309 L458845 JH458845 TD458845 ACZ458845 AMV458845 AWR458845 BGN458845 BQJ458845 CAF458845 CKB458845 CTX458845 DDT458845 DNP458845 DXL458845 EHH458845 ERD458845 FAZ458845 FKV458845 FUR458845 GEN458845 GOJ458845 GYF458845 HIB458845 HRX458845 IBT458845 ILP458845 IVL458845 JFH458845 JPD458845 JYZ458845 KIV458845 KSR458845 LCN458845 LMJ458845 LWF458845 MGB458845 MPX458845 MZT458845 NJP458845 NTL458845 ODH458845 OND458845 OWZ458845 PGV458845 PQR458845 QAN458845 QKJ458845 QUF458845 REB458845 RNX458845 RXT458845 SHP458845 SRL458845 TBH458845 TLD458845 TUZ458845 UEV458845 UOR458845 UYN458845 VIJ458845 VSF458845 WCB458845 WLX458845 WVT458845 L524381 JH524381 TD524381 ACZ524381 AMV524381 AWR524381 BGN524381 BQJ524381 CAF524381 CKB524381 CTX524381 DDT524381 DNP524381 DXL524381 EHH524381 ERD524381 FAZ524381 FKV524381 FUR524381 GEN524381 GOJ524381 GYF524381 HIB524381 HRX524381 IBT524381 ILP524381 IVL524381 JFH524381 JPD524381 JYZ524381 KIV524381 KSR524381 LCN524381 LMJ524381 LWF524381 MGB524381 MPX524381 MZT524381 NJP524381 NTL524381 ODH524381 OND524381 OWZ524381 PGV524381 PQR524381 QAN524381 QKJ524381 QUF524381 REB524381 RNX524381 RXT524381 SHP524381 SRL524381 TBH524381 TLD524381 TUZ524381 UEV524381 UOR524381 UYN524381 VIJ524381 VSF524381 WCB524381 WLX524381 WVT524381 L589917 JH589917 TD589917 ACZ589917 AMV589917 AWR589917 BGN589917 BQJ589917 CAF589917 CKB589917 CTX589917 DDT589917 DNP589917 DXL589917 EHH589917 ERD589917 FAZ589917 FKV589917 FUR589917 GEN589917 GOJ589917 GYF589917 HIB589917 HRX589917 IBT589917 ILP589917 IVL589917 JFH589917 JPD589917 JYZ589917 KIV589917 KSR589917 LCN589917 LMJ589917 LWF589917 MGB589917 MPX589917 MZT589917 NJP589917 NTL589917 ODH589917 OND589917 OWZ589917 PGV589917 PQR589917 QAN589917 QKJ589917 QUF589917 REB589917 RNX589917 RXT589917 SHP589917 SRL589917 TBH589917 TLD589917 TUZ589917 UEV589917 UOR589917 UYN589917 VIJ589917 VSF589917 WCB589917 WLX589917 WVT589917 L655453 JH655453 TD655453 ACZ655453 AMV655453 AWR655453 BGN655453 BQJ655453 CAF655453 CKB655453 CTX655453 DDT655453 DNP655453 DXL655453 EHH655453 ERD655453 FAZ655453 FKV655453 FUR655453 GEN655453 GOJ655453 GYF655453 HIB655453 HRX655453 IBT655453 ILP655453 IVL655453 JFH655453 JPD655453 JYZ655453 KIV655453 KSR655453 LCN655453 LMJ655453 LWF655453 MGB655453 MPX655453 MZT655453 NJP655453 NTL655453 ODH655453 OND655453 OWZ655453 PGV655453 PQR655453 QAN655453 QKJ655453 QUF655453 REB655453 RNX655453 RXT655453 SHP655453 SRL655453 TBH655453 TLD655453 TUZ655453 UEV655453 UOR655453 UYN655453 VIJ655453 VSF655453 WCB655453 WLX655453 WVT655453 L720989 JH720989 TD720989 ACZ720989 AMV720989 AWR720989 BGN720989 BQJ720989 CAF720989 CKB720989 CTX720989 DDT720989 DNP720989 DXL720989 EHH720989 ERD720989 FAZ720989 FKV720989 FUR720989 GEN720989 GOJ720989 GYF720989 HIB720989 HRX720989 IBT720989 ILP720989 IVL720989 JFH720989 JPD720989 JYZ720989 KIV720989 KSR720989 LCN720989 LMJ720989 LWF720989 MGB720989 MPX720989 MZT720989 NJP720989 NTL720989 ODH720989 OND720989 OWZ720989 PGV720989 PQR720989 QAN720989 QKJ720989 QUF720989 REB720989 RNX720989 RXT720989 SHP720989 SRL720989 TBH720989 TLD720989 TUZ720989 UEV720989 UOR720989 UYN720989 VIJ720989 VSF720989 WCB720989 WLX720989 WVT720989 L786525 JH786525 TD786525 ACZ786525 AMV786525 AWR786525 BGN786525 BQJ786525 CAF786525 CKB786525 CTX786525 DDT786525 DNP786525 DXL786525 EHH786525 ERD786525 FAZ786525 FKV786525 FUR786525 GEN786525 GOJ786525 GYF786525 HIB786525 HRX786525 IBT786525 ILP786525 IVL786525 JFH786525 JPD786525 JYZ786525 KIV786525 KSR786525 LCN786525 LMJ786525 LWF786525 MGB786525 MPX786525 MZT786525 NJP786525 NTL786525 ODH786525 OND786525 OWZ786525 PGV786525 PQR786525 QAN786525 QKJ786525 QUF786525 REB786525 RNX786525 RXT786525 SHP786525 SRL786525 TBH786525 TLD786525 TUZ786525 UEV786525 UOR786525 UYN786525 VIJ786525 VSF786525 WCB786525 WLX786525 WVT786525 L852061 JH852061 TD852061 ACZ852061 AMV852061 AWR852061 BGN852061 BQJ852061 CAF852061 CKB852061 CTX852061 DDT852061 DNP852061 DXL852061 EHH852061 ERD852061 FAZ852061 FKV852061 FUR852061 GEN852061 GOJ852061 GYF852061 HIB852061 HRX852061 IBT852061 ILP852061 IVL852061 JFH852061 JPD852061 JYZ852061 KIV852061 KSR852061 LCN852061 LMJ852061 LWF852061 MGB852061 MPX852061 MZT852061 NJP852061 NTL852061 ODH852061 OND852061 OWZ852061 PGV852061 PQR852061 QAN852061 QKJ852061 QUF852061 REB852061 RNX852061 RXT852061 SHP852061 SRL852061 TBH852061 TLD852061 TUZ852061 UEV852061 UOR852061 UYN852061 VIJ852061 VSF852061 WCB852061 WLX852061 WVT852061 L917597 JH917597 TD917597 ACZ917597 AMV917597 AWR917597 BGN917597 BQJ917597 CAF917597 CKB917597 CTX917597 DDT917597 DNP917597 DXL917597 EHH917597 ERD917597 FAZ917597 FKV917597 FUR917597 GEN917597 GOJ917597 GYF917597 HIB917597 HRX917597 IBT917597 ILP917597 IVL917597 JFH917597 JPD917597 JYZ917597 KIV917597 KSR917597 LCN917597 LMJ917597 LWF917597 MGB917597 MPX917597 MZT917597 NJP917597 NTL917597 ODH917597 OND917597 OWZ917597 PGV917597 PQR917597 QAN917597 QKJ917597 QUF917597 REB917597 RNX917597 RXT917597 SHP917597 SRL917597 TBH917597 TLD917597 TUZ917597 UEV917597 UOR917597 UYN917597 VIJ917597 VSF917597 WCB917597 WLX917597 WVT917597 L983133 JH983133 TD983133 ACZ983133 AMV983133 AWR983133 BGN983133 BQJ983133 CAF983133 CKB983133 CTX983133 DDT983133 DNP983133 DXL983133 EHH983133 ERD983133 FAZ983133 FKV983133 FUR983133 GEN983133 GOJ983133 GYF983133 HIB983133 HRX983133 IBT983133 ILP983133 IVL983133 JFH983133 JPD983133 JYZ983133 KIV983133 KSR983133 LCN983133 LMJ983133 LWF983133 MGB983133 MPX983133 MZT983133 NJP983133 NTL983133 ODH983133 OND983133 OWZ983133 PGV983133 PQR983133 QAN983133 QKJ983133 QUF983133 REB983133 RNX983133 RXT983133 SHP983133 SRL983133 TBH983133 TLD983133 TUZ983133 UEV983133 UOR983133 UYN983133">
      <formula1>$L$12:$L$21</formula1>
      <formula2>0</formula2>
    </dataValidation>
    <dataValidation type="list" operator="equal" allowBlank="1" showInputMessage="1" showErrorMessage="1" errorTitle="Saisie incorrecte !" error="Votre saisie est incorrecte, merci d'utiliser le menu déroulant. " sqref="WWD983133:WWD983147 JR23:JR37 TN23:TN37 ADJ23:ADJ37 ANF23:ANF37 AXB23:AXB37 BGX23:BGX37 BQT23:BQT37 CAP23:CAP37 CKL23:CKL37 CUH23:CUH37 DED23:DED37 DNZ23:DNZ37 DXV23:DXV37 EHR23:EHR37 ERN23:ERN37 FBJ23:FBJ37 FLF23:FLF37 FVB23:FVB37 GEX23:GEX37 GOT23:GOT37 GYP23:GYP37 HIL23:HIL37 HSH23:HSH37 ICD23:ICD37 ILZ23:ILZ37 IVV23:IVV37 JFR23:JFR37 JPN23:JPN37 JZJ23:JZJ37 KJF23:KJF37 KTB23:KTB37 LCX23:LCX37 LMT23:LMT37 LWP23:LWP37 MGL23:MGL37 MQH23:MQH37 NAD23:NAD37 NJZ23:NJZ37 NTV23:NTV37 ODR23:ODR37 ONN23:ONN37 OXJ23:OXJ37 PHF23:PHF37 PRB23:PRB37 QAX23:QAX37 QKT23:QKT37 QUP23:QUP37 REL23:REL37 ROH23:ROH37 RYD23:RYD37 SHZ23:SHZ37 SRV23:SRV37 TBR23:TBR37 TLN23:TLN37 TVJ23:TVJ37 UFF23:UFF37 UPB23:UPB37 UYX23:UYX37 VIT23:VIT37 VSP23:VSP37 WCL23:WCL37 WMH23:WMH37 WWD23:WWD37 V65560:V65574 JR65560:JR65574 TN65560:TN65574 ADJ65560:ADJ65574 ANF65560:ANF65574 AXB65560:AXB65574 BGX65560:BGX65574 BQT65560:BQT65574 CAP65560:CAP65574 CKL65560:CKL65574 CUH65560:CUH65574 DED65560:DED65574 DNZ65560:DNZ65574 DXV65560:DXV65574 EHR65560:EHR65574 ERN65560:ERN65574 FBJ65560:FBJ65574 FLF65560:FLF65574 FVB65560:FVB65574 GEX65560:GEX65574 GOT65560:GOT65574 GYP65560:GYP65574 HIL65560:HIL65574 HSH65560:HSH65574 ICD65560:ICD65574 ILZ65560:ILZ65574 IVV65560:IVV65574 JFR65560:JFR65574 JPN65560:JPN65574 JZJ65560:JZJ65574 KJF65560:KJF65574 KTB65560:KTB65574 LCX65560:LCX65574 LMT65560:LMT65574 LWP65560:LWP65574 MGL65560:MGL65574 MQH65560:MQH65574 NAD65560:NAD65574 NJZ65560:NJZ65574 NTV65560:NTV65574 ODR65560:ODR65574 ONN65560:ONN65574 OXJ65560:OXJ65574 PHF65560:PHF65574 PRB65560:PRB65574 QAX65560:QAX65574 QKT65560:QKT65574 QUP65560:QUP65574 REL65560:REL65574 ROH65560:ROH65574 RYD65560:RYD65574 SHZ65560:SHZ65574 SRV65560:SRV65574 TBR65560:TBR65574 TLN65560:TLN65574 TVJ65560:TVJ65574 UFF65560:UFF65574 UPB65560:UPB65574 UYX65560:UYX65574 VIT65560:VIT65574 VSP65560:VSP65574 WCL65560:WCL65574 WMH65560:WMH65574 WWD65560:WWD65574 V131096:V131110 JR131096:JR131110 TN131096:TN131110 ADJ131096:ADJ131110 ANF131096:ANF131110 AXB131096:AXB131110 BGX131096:BGX131110 BQT131096:BQT131110 CAP131096:CAP131110 CKL131096:CKL131110 CUH131096:CUH131110 DED131096:DED131110 DNZ131096:DNZ131110 DXV131096:DXV131110 EHR131096:EHR131110 ERN131096:ERN131110 FBJ131096:FBJ131110 FLF131096:FLF131110 FVB131096:FVB131110 GEX131096:GEX131110 GOT131096:GOT131110 GYP131096:GYP131110 HIL131096:HIL131110 HSH131096:HSH131110 ICD131096:ICD131110 ILZ131096:ILZ131110 IVV131096:IVV131110 JFR131096:JFR131110 JPN131096:JPN131110 JZJ131096:JZJ131110 KJF131096:KJF131110 KTB131096:KTB131110 LCX131096:LCX131110 LMT131096:LMT131110 LWP131096:LWP131110 MGL131096:MGL131110 MQH131096:MQH131110 NAD131096:NAD131110 NJZ131096:NJZ131110 NTV131096:NTV131110 ODR131096:ODR131110 ONN131096:ONN131110 OXJ131096:OXJ131110 PHF131096:PHF131110 PRB131096:PRB131110 QAX131096:QAX131110 QKT131096:QKT131110 QUP131096:QUP131110 REL131096:REL131110 ROH131096:ROH131110 RYD131096:RYD131110 SHZ131096:SHZ131110 SRV131096:SRV131110 TBR131096:TBR131110 TLN131096:TLN131110 TVJ131096:TVJ131110 UFF131096:UFF131110 UPB131096:UPB131110 UYX131096:UYX131110 VIT131096:VIT131110 VSP131096:VSP131110 WCL131096:WCL131110 WMH131096:WMH131110 WWD131096:WWD131110 V196632:V196646 JR196632:JR196646 TN196632:TN196646 ADJ196632:ADJ196646 ANF196632:ANF196646 AXB196632:AXB196646 BGX196632:BGX196646 BQT196632:BQT196646 CAP196632:CAP196646 CKL196632:CKL196646 CUH196632:CUH196646 DED196632:DED196646 DNZ196632:DNZ196646 DXV196632:DXV196646 EHR196632:EHR196646 ERN196632:ERN196646 FBJ196632:FBJ196646 FLF196632:FLF196646 FVB196632:FVB196646 GEX196632:GEX196646 GOT196632:GOT196646 GYP196632:GYP196646 HIL196632:HIL196646 HSH196632:HSH196646 ICD196632:ICD196646 ILZ196632:ILZ196646 IVV196632:IVV196646 JFR196632:JFR196646 JPN196632:JPN196646 JZJ196632:JZJ196646 KJF196632:KJF196646 KTB196632:KTB196646 LCX196632:LCX196646 LMT196632:LMT196646 LWP196632:LWP196646 MGL196632:MGL196646 MQH196632:MQH196646 NAD196632:NAD196646 NJZ196632:NJZ196646 NTV196632:NTV196646 ODR196632:ODR196646 ONN196632:ONN196646 OXJ196632:OXJ196646 PHF196632:PHF196646 PRB196632:PRB196646 QAX196632:QAX196646 QKT196632:QKT196646 QUP196632:QUP196646 REL196632:REL196646 ROH196632:ROH196646 RYD196632:RYD196646 SHZ196632:SHZ196646 SRV196632:SRV196646 TBR196632:TBR196646 TLN196632:TLN196646 TVJ196632:TVJ196646 UFF196632:UFF196646 UPB196632:UPB196646 UYX196632:UYX196646 VIT196632:VIT196646 VSP196632:VSP196646 WCL196632:WCL196646 WMH196632:WMH196646 WWD196632:WWD196646 V262168:V262182 JR262168:JR262182 TN262168:TN262182 ADJ262168:ADJ262182 ANF262168:ANF262182 AXB262168:AXB262182 BGX262168:BGX262182 BQT262168:BQT262182 CAP262168:CAP262182 CKL262168:CKL262182 CUH262168:CUH262182 DED262168:DED262182 DNZ262168:DNZ262182 DXV262168:DXV262182 EHR262168:EHR262182 ERN262168:ERN262182 FBJ262168:FBJ262182 FLF262168:FLF262182 FVB262168:FVB262182 GEX262168:GEX262182 GOT262168:GOT262182 GYP262168:GYP262182 HIL262168:HIL262182 HSH262168:HSH262182 ICD262168:ICD262182 ILZ262168:ILZ262182 IVV262168:IVV262182 JFR262168:JFR262182 JPN262168:JPN262182 JZJ262168:JZJ262182 KJF262168:KJF262182 KTB262168:KTB262182 LCX262168:LCX262182 LMT262168:LMT262182 LWP262168:LWP262182 MGL262168:MGL262182 MQH262168:MQH262182 NAD262168:NAD262182 NJZ262168:NJZ262182 NTV262168:NTV262182 ODR262168:ODR262182 ONN262168:ONN262182 OXJ262168:OXJ262182 PHF262168:PHF262182 PRB262168:PRB262182 QAX262168:QAX262182 QKT262168:QKT262182 QUP262168:QUP262182 REL262168:REL262182 ROH262168:ROH262182 RYD262168:RYD262182 SHZ262168:SHZ262182 SRV262168:SRV262182 TBR262168:TBR262182 TLN262168:TLN262182 TVJ262168:TVJ262182 UFF262168:UFF262182 UPB262168:UPB262182 UYX262168:UYX262182 VIT262168:VIT262182 VSP262168:VSP262182 WCL262168:WCL262182 WMH262168:WMH262182 WWD262168:WWD262182 V327704:V327718 JR327704:JR327718 TN327704:TN327718 ADJ327704:ADJ327718 ANF327704:ANF327718 AXB327704:AXB327718 BGX327704:BGX327718 BQT327704:BQT327718 CAP327704:CAP327718 CKL327704:CKL327718 CUH327704:CUH327718 DED327704:DED327718 DNZ327704:DNZ327718 DXV327704:DXV327718 EHR327704:EHR327718 ERN327704:ERN327718 FBJ327704:FBJ327718 FLF327704:FLF327718 FVB327704:FVB327718 GEX327704:GEX327718 GOT327704:GOT327718 GYP327704:GYP327718 HIL327704:HIL327718 HSH327704:HSH327718 ICD327704:ICD327718 ILZ327704:ILZ327718 IVV327704:IVV327718 JFR327704:JFR327718 JPN327704:JPN327718 JZJ327704:JZJ327718 KJF327704:KJF327718 KTB327704:KTB327718 LCX327704:LCX327718 LMT327704:LMT327718 LWP327704:LWP327718 MGL327704:MGL327718 MQH327704:MQH327718 NAD327704:NAD327718 NJZ327704:NJZ327718 NTV327704:NTV327718 ODR327704:ODR327718 ONN327704:ONN327718 OXJ327704:OXJ327718 PHF327704:PHF327718 PRB327704:PRB327718 QAX327704:QAX327718 QKT327704:QKT327718 QUP327704:QUP327718 REL327704:REL327718 ROH327704:ROH327718 RYD327704:RYD327718 SHZ327704:SHZ327718 SRV327704:SRV327718 TBR327704:TBR327718 TLN327704:TLN327718 TVJ327704:TVJ327718 UFF327704:UFF327718 UPB327704:UPB327718 UYX327704:UYX327718 VIT327704:VIT327718 VSP327704:VSP327718 WCL327704:WCL327718 WMH327704:WMH327718 WWD327704:WWD327718 V393240:V393254 JR393240:JR393254 TN393240:TN393254 ADJ393240:ADJ393254 ANF393240:ANF393254 AXB393240:AXB393254 BGX393240:BGX393254 BQT393240:BQT393254 CAP393240:CAP393254 CKL393240:CKL393254 CUH393240:CUH393254 DED393240:DED393254 DNZ393240:DNZ393254 DXV393240:DXV393254 EHR393240:EHR393254 ERN393240:ERN393254 FBJ393240:FBJ393254 FLF393240:FLF393254 FVB393240:FVB393254 GEX393240:GEX393254 GOT393240:GOT393254 GYP393240:GYP393254 HIL393240:HIL393254 HSH393240:HSH393254 ICD393240:ICD393254 ILZ393240:ILZ393254 IVV393240:IVV393254 JFR393240:JFR393254 JPN393240:JPN393254 JZJ393240:JZJ393254 KJF393240:KJF393254 KTB393240:KTB393254 LCX393240:LCX393254 LMT393240:LMT393254 LWP393240:LWP393254 MGL393240:MGL393254 MQH393240:MQH393254 NAD393240:NAD393254 NJZ393240:NJZ393254 NTV393240:NTV393254 ODR393240:ODR393254 ONN393240:ONN393254 OXJ393240:OXJ393254 PHF393240:PHF393254 PRB393240:PRB393254 QAX393240:QAX393254 QKT393240:QKT393254 QUP393240:QUP393254 REL393240:REL393254 ROH393240:ROH393254 RYD393240:RYD393254 SHZ393240:SHZ393254 SRV393240:SRV393254 TBR393240:TBR393254 TLN393240:TLN393254 TVJ393240:TVJ393254 UFF393240:UFF393254 UPB393240:UPB393254 UYX393240:UYX393254 VIT393240:VIT393254 VSP393240:VSP393254 WCL393240:WCL393254 WMH393240:WMH393254 WWD393240:WWD393254 V458776:V458790 JR458776:JR458790 TN458776:TN458790 ADJ458776:ADJ458790 ANF458776:ANF458790 AXB458776:AXB458790 BGX458776:BGX458790 BQT458776:BQT458790 CAP458776:CAP458790 CKL458776:CKL458790 CUH458776:CUH458790 DED458776:DED458790 DNZ458776:DNZ458790 DXV458776:DXV458790 EHR458776:EHR458790 ERN458776:ERN458790 FBJ458776:FBJ458790 FLF458776:FLF458790 FVB458776:FVB458790 GEX458776:GEX458790 GOT458776:GOT458790 GYP458776:GYP458790 HIL458776:HIL458790 HSH458776:HSH458790 ICD458776:ICD458790 ILZ458776:ILZ458790 IVV458776:IVV458790 JFR458776:JFR458790 JPN458776:JPN458790 JZJ458776:JZJ458790 KJF458776:KJF458790 KTB458776:KTB458790 LCX458776:LCX458790 LMT458776:LMT458790 LWP458776:LWP458790 MGL458776:MGL458790 MQH458776:MQH458790 NAD458776:NAD458790 NJZ458776:NJZ458790 NTV458776:NTV458790 ODR458776:ODR458790 ONN458776:ONN458790 OXJ458776:OXJ458790 PHF458776:PHF458790 PRB458776:PRB458790 QAX458776:QAX458790 QKT458776:QKT458790 QUP458776:QUP458790 REL458776:REL458790 ROH458776:ROH458790 RYD458776:RYD458790 SHZ458776:SHZ458790 SRV458776:SRV458790 TBR458776:TBR458790 TLN458776:TLN458790 TVJ458776:TVJ458790 UFF458776:UFF458790 UPB458776:UPB458790 UYX458776:UYX458790 VIT458776:VIT458790 VSP458776:VSP458790 WCL458776:WCL458790 WMH458776:WMH458790 WWD458776:WWD458790 V524312:V524326 JR524312:JR524326 TN524312:TN524326 ADJ524312:ADJ524326 ANF524312:ANF524326 AXB524312:AXB524326 BGX524312:BGX524326 BQT524312:BQT524326 CAP524312:CAP524326 CKL524312:CKL524326 CUH524312:CUH524326 DED524312:DED524326 DNZ524312:DNZ524326 DXV524312:DXV524326 EHR524312:EHR524326 ERN524312:ERN524326 FBJ524312:FBJ524326 FLF524312:FLF524326 FVB524312:FVB524326 GEX524312:GEX524326 GOT524312:GOT524326 GYP524312:GYP524326 HIL524312:HIL524326 HSH524312:HSH524326 ICD524312:ICD524326 ILZ524312:ILZ524326 IVV524312:IVV524326 JFR524312:JFR524326 JPN524312:JPN524326 JZJ524312:JZJ524326 KJF524312:KJF524326 KTB524312:KTB524326 LCX524312:LCX524326 LMT524312:LMT524326 LWP524312:LWP524326 MGL524312:MGL524326 MQH524312:MQH524326 NAD524312:NAD524326 NJZ524312:NJZ524326 NTV524312:NTV524326 ODR524312:ODR524326 ONN524312:ONN524326 OXJ524312:OXJ524326 PHF524312:PHF524326 PRB524312:PRB524326 QAX524312:QAX524326 QKT524312:QKT524326 QUP524312:QUP524326 REL524312:REL524326 ROH524312:ROH524326 RYD524312:RYD524326 SHZ524312:SHZ524326 SRV524312:SRV524326 TBR524312:TBR524326 TLN524312:TLN524326 TVJ524312:TVJ524326 UFF524312:UFF524326 UPB524312:UPB524326 UYX524312:UYX524326 VIT524312:VIT524326 VSP524312:VSP524326 WCL524312:WCL524326 WMH524312:WMH524326 WWD524312:WWD524326 V589848:V589862 JR589848:JR589862 TN589848:TN589862 ADJ589848:ADJ589862 ANF589848:ANF589862 AXB589848:AXB589862 BGX589848:BGX589862 BQT589848:BQT589862 CAP589848:CAP589862 CKL589848:CKL589862 CUH589848:CUH589862 DED589848:DED589862 DNZ589848:DNZ589862 DXV589848:DXV589862 EHR589848:EHR589862 ERN589848:ERN589862 FBJ589848:FBJ589862 FLF589848:FLF589862 FVB589848:FVB589862 GEX589848:GEX589862 GOT589848:GOT589862 GYP589848:GYP589862 HIL589848:HIL589862 HSH589848:HSH589862 ICD589848:ICD589862 ILZ589848:ILZ589862 IVV589848:IVV589862 JFR589848:JFR589862 JPN589848:JPN589862 JZJ589848:JZJ589862 KJF589848:KJF589862 KTB589848:KTB589862 LCX589848:LCX589862 LMT589848:LMT589862 LWP589848:LWP589862 MGL589848:MGL589862 MQH589848:MQH589862 NAD589848:NAD589862 NJZ589848:NJZ589862 NTV589848:NTV589862 ODR589848:ODR589862 ONN589848:ONN589862 OXJ589848:OXJ589862 PHF589848:PHF589862 PRB589848:PRB589862 QAX589848:QAX589862 QKT589848:QKT589862 QUP589848:QUP589862 REL589848:REL589862 ROH589848:ROH589862 RYD589848:RYD589862 SHZ589848:SHZ589862 SRV589848:SRV589862 TBR589848:TBR589862 TLN589848:TLN589862 TVJ589848:TVJ589862 UFF589848:UFF589862 UPB589848:UPB589862 UYX589848:UYX589862 VIT589848:VIT589862 VSP589848:VSP589862 WCL589848:WCL589862 WMH589848:WMH589862 WWD589848:WWD589862 V655384:V655398 JR655384:JR655398 TN655384:TN655398 ADJ655384:ADJ655398 ANF655384:ANF655398 AXB655384:AXB655398 BGX655384:BGX655398 BQT655384:BQT655398 CAP655384:CAP655398 CKL655384:CKL655398 CUH655384:CUH655398 DED655384:DED655398 DNZ655384:DNZ655398 DXV655384:DXV655398 EHR655384:EHR655398 ERN655384:ERN655398 FBJ655384:FBJ655398 FLF655384:FLF655398 FVB655384:FVB655398 GEX655384:GEX655398 GOT655384:GOT655398 GYP655384:GYP655398 HIL655384:HIL655398 HSH655384:HSH655398 ICD655384:ICD655398 ILZ655384:ILZ655398 IVV655384:IVV655398 JFR655384:JFR655398 JPN655384:JPN655398 JZJ655384:JZJ655398 KJF655384:KJF655398 KTB655384:KTB655398 LCX655384:LCX655398 LMT655384:LMT655398 LWP655384:LWP655398 MGL655384:MGL655398 MQH655384:MQH655398 NAD655384:NAD655398 NJZ655384:NJZ655398 NTV655384:NTV655398 ODR655384:ODR655398 ONN655384:ONN655398 OXJ655384:OXJ655398 PHF655384:PHF655398 PRB655384:PRB655398 QAX655384:QAX655398 QKT655384:QKT655398 QUP655384:QUP655398 REL655384:REL655398 ROH655384:ROH655398 RYD655384:RYD655398 SHZ655384:SHZ655398 SRV655384:SRV655398 TBR655384:TBR655398 TLN655384:TLN655398 TVJ655384:TVJ655398 UFF655384:UFF655398 UPB655384:UPB655398 UYX655384:UYX655398 VIT655384:VIT655398 VSP655384:VSP655398 WCL655384:WCL655398 WMH655384:WMH655398 WWD655384:WWD655398 V720920:V720934 JR720920:JR720934 TN720920:TN720934 ADJ720920:ADJ720934 ANF720920:ANF720934 AXB720920:AXB720934 BGX720920:BGX720934 BQT720920:BQT720934 CAP720920:CAP720934 CKL720920:CKL720934 CUH720920:CUH720934 DED720920:DED720934 DNZ720920:DNZ720934 DXV720920:DXV720934 EHR720920:EHR720934 ERN720920:ERN720934 FBJ720920:FBJ720934 FLF720920:FLF720934 FVB720920:FVB720934 GEX720920:GEX720934 GOT720920:GOT720934 GYP720920:GYP720934 HIL720920:HIL720934 HSH720920:HSH720934 ICD720920:ICD720934 ILZ720920:ILZ720934 IVV720920:IVV720934 JFR720920:JFR720934 JPN720920:JPN720934 JZJ720920:JZJ720934 KJF720920:KJF720934 KTB720920:KTB720934 LCX720920:LCX720934 LMT720920:LMT720934 LWP720920:LWP720934 MGL720920:MGL720934 MQH720920:MQH720934 NAD720920:NAD720934 NJZ720920:NJZ720934 NTV720920:NTV720934 ODR720920:ODR720934 ONN720920:ONN720934 OXJ720920:OXJ720934 PHF720920:PHF720934 PRB720920:PRB720934 QAX720920:QAX720934 QKT720920:QKT720934 QUP720920:QUP720934 REL720920:REL720934 ROH720920:ROH720934 RYD720920:RYD720934 SHZ720920:SHZ720934 SRV720920:SRV720934 TBR720920:TBR720934 TLN720920:TLN720934 TVJ720920:TVJ720934 UFF720920:UFF720934 UPB720920:UPB720934 UYX720920:UYX720934 VIT720920:VIT720934 VSP720920:VSP720934 WCL720920:WCL720934 WMH720920:WMH720934 WWD720920:WWD720934 V786456:V786470 JR786456:JR786470 TN786456:TN786470 ADJ786456:ADJ786470 ANF786456:ANF786470 AXB786456:AXB786470 BGX786456:BGX786470 BQT786456:BQT786470 CAP786456:CAP786470 CKL786456:CKL786470 CUH786456:CUH786470 DED786456:DED786470 DNZ786456:DNZ786470 DXV786456:DXV786470 EHR786456:EHR786470 ERN786456:ERN786470 FBJ786456:FBJ786470 FLF786456:FLF786470 FVB786456:FVB786470 GEX786456:GEX786470 GOT786456:GOT786470 GYP786456:GYP786470 HIL786456:HIL786470 HSH786456:HSH786470 ICD786456:ICD786470 ILZ786456:ILZ786470 IVV786456:IVV786470 JFR786456:JFR786470 JPN786456:JPN786470 JZJ786456:JZJ786470 KJF786456:KJF786470 KTB786456:KTB786470 LCX786456:LCX786470 LMT786456:LMT786470 LWP786456:LWP786470 MGL786456:MGL786470 MQH786456:MQH786470 NAD786456:NAD786470 NJZ786456:NJZ786470 NTV786456:NTV786470 ODR786456:ODR786470 ONN786456:ONN786470 OXJ786456:OXJ786470 PHF786456:PHF786470 PRB786456:PRB786470 QAX786456:QAX786470 QKT786456:QKT786470 QUP786456:QUP786470 REL786456:REL786470 ROH786456:ROH786470 RYD786456:RYD786470 SHZ786456:SHZ786470 SRV786456:SRV786470 TBR786456:TBR786470 TLN786456:TLN786470 TVJ786456:TVJ786470 UFF786456:UFF786470 UPB786456:UPB786470 UYX786456:UYX786470 VIT786456:VIT786470 VSP786456:VSP786470 WCL786456:WCL786470 WMH786456:WMH786470 WWD786456:WWD786470 V851992:V852006 JR851992:JR852006 TN851992:TN852006 ADJ851992:ADJ852006 ANF851992:ANF852006 AXB851992:AXB852006 BGX851992:BGX852006 BQT851992:BQT852006 CAP851992:CAP852006 CKL851992:CKL852006 CUH851992:CUH852006 DED851992:DED852006 DNZ851992:DNZ852006 DXV851992:DXV852006 EHR851992:EHR852006 ERN851992:ERN852006 FBJ851992:FBJ852006 FLF851992:FLF852006 FVB851992:FVB852006 GEX851992:GEX852006 GOT851992:GOT852006 GYP851992:GYP852006 HIL851992:HIL852006 HSH851992:HSH852006 ICD851992:ICD852006 ILZ851992:ILZ852006 IVV851992:IVV852006 JFR851992:JFR852006 JPN851992:JPN852006 JZJ851992:JZJ852006 KJF851992:KJF852006 KTB851992:KTB852006 LCX851992:LCX852006 LMT851992:LMT852006 LWP851992:LWP852006 MGL851992:MGL852006 MQH851992:MQH852006 NAD851992:NAD852006 NJZ851992:NJZ852006 NTV851992:NTV852006 ODR851992:ODR852006 ONN851992:ONN852006 OXJ851992:OXJ852006 PHF851992:PHF852006 PRB851992:PRB852006 QAX851992:QAX852006 QKT851992:QKT852006 QUP851992:QUP852006 REL851992:REL852006 ROH851992:ROH852006 RYD851992:RYD852006 SHZ851992:SHZ852006 SRV851992:SRV852006 TBR851992:TBR852006 TLN851992:TLN852006 TVJ851992:TVJ852006 UFF851992:UFF852006 UPB851992:UPB852006 UYX851992:UYX852006 VIT851992:VIT852006 VSP851992:VSP852006 WCL851992:WCL852006 WMH851992:WMH852006 WWD851992:WWD852006 V917528:V917542 JR917528:JR917542 TN917528:TN917542 ADJ917528:ADJ917542 ANF917528:ANF917542 AXB917528:AXB917542 BGX917528:BGX917542 BQT917528:BQT917542 CAP917528:CAP917542 CKL917528:CKL917542 CUH917528:CUH917542 DED917528:DED917542 DNZ917528:DNZ917542 DXV917528:DXV917542 EHR917528:EHR917542 ERN917528:ERN917542 FBJ917528:FBJ917542 FLF917528:FLF917542 FVB917528:FVB917542 GEX917528:GEX917542 GOT917528:GOT917542 GYP917528:GYP917542 HIL917528:HIL917542 HSH917528:HSH917542 ICD917528:ICD917542 ILZ917528:ILZ917542 IVV917528:IVV917542 JFR917528:JFR917542 JPN917528:JPN917542 JZJ917528:JZJ917542 KJF917528:KJF917542 KTB917528:KTB917542 LCX917528:LCX917542 LMT917528:LMT917542 LWP917528:LWP917542 MGL917528:MGL917542 MQH917528:MQH917542 NAD917528:NAD917542 NJZ917528:NJZ917542 NTV917528:NTV917542 ODR917528:ODR917542 ONN917528:ONN917542 OXJ917528:OXJ917542 PHF917528:PHF917542 PRB917528:PRB917542 QAX917528:QAX917542 QKT917528:QKT917542 QUP917528:QUP917542 REL917528:REL917542 ROH917528:ROH917542 RYD917528:RYD917542 SHZ917528:SHZ917542 SRV917528:SRV917542 TBR917528:TBR917542 TLN917528:TLN917542 TVJ917528:TVJ917542 UFF917528:UFF917542 UPB917528:UPB917542 UYX917528:UYX917542 VIT917528:VIT917542 VSP917528:VSP917542 WCL917528:WCL917542 WMH917528:WMH917542 WWD917528:WWD917542 V983064:V983078 JR983064:JR983078 TN983064:TN983078 ADJ983064:ADJ983078 ANF983064:ANF983078 AXB983064:AXB983078 BGX983064:BGX983078 BQT983064:BQT983078 CAP983064:CAP983078 CKL983064:CKL983078 CUH983064:CUH983078 DED983064:DED983078 DNZ983064:DNZ983078 DXV983064:DXV983078 EHR983064:EHR983078 ERN983064:ERN983078 FBJ983064:FBJ983078 FLF983064:FLF983078 FVB983064:FVB983078 GEX983064:GEX983078 GOT983064:GOT983078 GYP983064:GYP983078 HIL983064:HIL983078 HSH983064:HSH983078 ICD983064:ICD983078 ILZ983064:ILZ983078 IVV983064:IVV983078 JFR983064:JFR983078 JPN983064:JPN983078 JZJ983064:JZJ983078 KJF983064:KJF983078 KTB983064:KTB983078 LCX983064:LCX983078 LMT983064:LMT983078 LWP983064:LWP983078 MGL983064:MGL983078 MQH983064:MQH983078 NAD983064:NAD983078 NJZ983064:NJZ983078 NTV983064:NTV983078 ODR983064:ODR983078 ONN983064:ONN983078 OXJ983064:OXJ983078 PHF983064:PHF983078 PRB983064:PRB983078 QAX983064:QAX983078 QKT983064:QKT983078 QUP983064:QUP983078 REL983064:REL983078 ROH983064:ROH983078 RYD983064:RYD983078 SHZ983064:SHZ983078 SRV983064:SRV983078 TBR983064:TBR983078 TLN983064:TLN983078 TVJ983064:TVJ983078 UFF983064:UFF983078 UPB983064:UPB983078 UYX983064:UYX983078 VIT983064:VIT983078 VSP983064:VSP983078 WCL983064:WCL983078 WMH983064:WMH983078 WWD983064:WWD983078 VIT983133:VIT983147 JR57:JR71 TN57:TN71 ADJ57:ADJ71 ANF57:ANF71 AXB57:AXB71 BGX57:BGX71 BQT57:BQT71 CAP57:CAP71 CKL57:CKL71 CUH57:CUH71 DED57:DED71 DNZ57:DNZ71 DXV57:DXV71 EHR57:EHR71 ERN57:ERN71 FBJ57:FBJ71 FLF57:FLF71 FVB57:FVB71 GEX57:GEX71 GOT57:GOT71 GYP57:GYP71 HIL57:HIL71 HSH57:HSH71 ICD57:ICD71 ILZ57:ILZ71 IVV57:IVV71 JFR57:JFR71 JPN57:JPN71 JZJ57:JZJ71 KJF57:KJF71 KTB57:KTB71 LCX57:LCX71 LMT57:LMT71 LWP57:LWP71 MGL57:MGL71 MQH57:MQH71 NAD57:NAD71 NJZ57:NJZ71 NTV57:NTV71 ODR57:ODR71 ONN57:ONN71 OXJ57:OXJ71 PHF57:PHF71 PRB57:PRB71 QAX57:QAX71 QKT57:QKT71 QUP57:QUP71 REL57:REL71 ROH57:ROH71 RYD57:RYD71 SHZ57:SHZ71 SRV57:SRV71 TBR57:TBR71 TLN57:TLN71 TVJ57:TVJ71 UFF57:UFF71 UPB57:UPB71 UYX57:UYX71 VIT57:VIT71 VSP57:VSP71 WCL57:WCL71 WMH57:WMH71 WWD57:WWD71 V65594:V65608 JR65594:JR65608 TN65594:TN65608 ADJ65594:ADJ65608 ANF65594:ANF65608 AXB65594:AXB65608 BGX65594:BGX65608 BQT65594:BQT65608 CAP65594:CAP65608 CKL65594:CKL65608 CUH65594:CUH65608 DED65594:DED65608 DNZ65594:DNZ65608 DXV65594:DXV65608 EHR65594:EHR65608 ERN65594:ERN65608 FBJ65594:FBJ65608 FLF65594:FLF65608 FVB65594:FVB65608 GEX65594:GEX65608 GOT65594:GOT65608 GYP65594:GYP65608 HIL65594:HIL65608 HSH65594:HSH65608 ICD65594:ICD65608 ILZ65594:ILZ65608 IVV65594:IVV65608 JFR65594:JFR65608 JPN65594:JPN65608 JZJ65594:JZJ65608 KJF65594:KJF65608 KTB65594:KTB65608 LCX65594:LCX65608 LMT65594:LMT65608 LWP65594:LWP65608 MGL65594:MGL65608 MQH65594:MQH65608 NAD65594:NAD65608 NJZ65594:NJZ65608 NTV65594:NTV65608 ODR65594:ODR65608 ONN65594:ONN65608 OXJ65594:OXJ65608 PHF65594:PHF65608 PRB65594:PRB65608 QAX65594:QAX65608 QKT65594:QKT65608 QUP65594:QUP65608 REL65594:REL65608 ROH65594:ROH65608 RYD65594:RYD65608 SHZ65594:SHZ65608 SRV65594:SRV65608 TBR65594:TBR65608 TLN65594:TLN65608 TVJ65594:TVJ65608 UFF65594:UFF65608 UPB65594:UPB65608 UYX65594:UYX65608 VIT65594:VIT65608 VSP65594:VSP65608 WCL65594:WCL65608 WMH65594:WMH65608 WWD65594:WWD65608 V131130:V131144 JR131130:JR131144 TN131130:TN131144 ADJ131130:ADJ131144 ANF131130:ANF131144 AXB131130:AXB131144 BGX131130:BGX131144 BQT131130:BQT131144 CAP131130:CAP131144 CKL131130:CKL131144 CUH131130:CUH131144 DED131130:DED131144 DNZ131130:DNZ131144 DXV131130:DXV131144 EHR131130:EHR131144 ERN131130:ERN131144 FBJ131130:FBJ131144 FLF131130:FLF131144 FVB131130:FVB131144 GEX131130:GEX131144 GOT131130:GOT131144 GYP131130:GYP131144 HIL131130:HIL131144 HSH131130:HSH131144 ICD131130:ICD131144 ILZ131130:ILZ131144 IVV131130:IVV131144 JFR131130:JFR131144 JPN131130:JPN131144 JZJ131130:JZJ131144 KJF131130:KJF131144 KTB131130:KTB131144 LCX131130:LCX131144 LMT131130:LMT131144 LWP131130:LWP131144 MGL131130:MGL131144 MQH131130:MQH131144 NAD131130:NAD131144 NJZ131130:NJZ131144 NTV131130:NTV131144 ODR131130:ODR131144 ONN131130:ONN131144 OXJ131130:OXJ131144 PHF131130:PHF131144 PRB131130:PRB131144 QAX131130:QAX131144 QKT131130:QKT131144 QUP131130:QUP131144 REL131130:REL131144 ROH131130:ROH131144 RYD131130:RYD131144 SHZ131130:SHZ131144 SRV131130:SRV131144 TBR131130:TBR131144 TLN131130:TLN131144 TVJ131130:TVJ131144 UFF131130:UFF131144 UPB131130:UPB131144 UYX131130:UYX131144 VIT131130:VIT131144 VSP131130:VSP131144 WCL131130:WCL131144 WMH131130:WMH131144 WWD131130:WWD131144 V196666:V196680 JR196666:JR196680 TN196666:TN196680 ADJ196666:ADJ196680 ANF196666:ANF196680 AXB196666:AXB196680 BGX196666:BGX196680 BQT196666:BQT196680 CAP196666:CAP196680 CKL196666:CKL196680 CUH196666:CUH196680 DED196666:DED196680 DNZ196666:DNZ196680 DXV196666:DXV196680 EHR196666:EHR196680 ERN196666:ERN196680 FBJ196666:FBJ196680 FLF196666:FLF196680 FVB196666:FVB196680 GEX196666:GEX196680 GOT196666:GOT196680 GYP196666:GYP196680 HIL196666:HIL196680 HSH196666:HSH196680 ICD196666:ICD196680 ILZ196666:ILZ196680 IVV196666:IVV196680 JFR196666:JFR196680 JPN196666:JPN196680 JZJ196666:JZJ196680 KJF196666:KJF196680 KTB196666:KTB196680 LCX196666:LCX196680 LMT196666:LMT196680 LWP196666:LWP196680 MGL196666:MGL196680 MQH196666:MQH196680 NAD196666:NAD196680 NJZ196666:NJZ196680 NTV196666:NTV196680 ODR196666:ODR196680 ONN196666:ONN196680 OXJ196666:OXJ196680 PHF196666:PHF196680 PRB196666:PRB196680 QAX196666:QAX196680 QKT196666:QKT196680 QUP196666:QUP196680 REL196666:REL196680 ROH196666:ROH196680 RYD196666:RYD196680 SHZ196666:SHZ196680 SRV196666:SRV196680 TBR196666:TBR196680 TLN196666:TLN196680 TVJ196666:TVJ196680 UFF196666:UFF196680 UPB196666:UPB196680 UYX196666:UYX196680 VIT196666:VIT196680 VSP196666:VSP196680 WCL196666:WCL196680 WMH196666:WMH196680 WWD196666:WWD196680 V262202:V262216 JR262202:JR262216 TN262202:TN262216 ADJ262202:ADJ262216 ANF262202:ANF262216 AXB262202:AXB262216 BGX262202:BGX262216 BQT262202:BQT262216 CAP262202:CAP262216 CKL262202:CKL262216 CUH262202:CUH262216 DED262202:DED262216 DNZ262202:DNZ262216 DXV262202:DXV262216 EHR262202:EHR262216 ERN262202:ERN262216 FBJ262202:FBJ262216 FLF262202:FLF262216 FVB262202:FVB262216 GEX262202:GEX262216 GOT262202:GOT262216 GYP262202:GYP262216 HIL262202:HIL262216 HSH262202:HSH262216 ICD262202:ICD262216 ILZ262202:ILZ262216 IVV262202:IVV262216 JFR262202:JFR262216 JPN262202:JPN262216 JZJ262202:JZJ262216 KJF262202:KJF262216 KTB262202:KTB262216 LCX262202:LCX262216 LMT262202:LMT262216 LWP262202:LWP262216 MGL262202:MGL262216 MQH262202:MQH262216 NAD262202:NAD262216 NJZ262202:NJZ262216 NTV262202:NTV262216 ODR262202:ODR262216 ONN262202:ONN262216 OXJ262202:OXJ262216 PHF262202:PHF262216 PRB262202:PRB262216 QAX262202:QAX262216 QKT262202:QKT262216 QUP262202:QUP262216 REL262202:REL262216 ROH262202:ROH262216 RYD262202:RYD262216 SHZ262202:SHZ262216 SRV262202:SRV262216 TBR262202:TBR262216 TLN262202:TLN262216 TVJ262202:TVJ262216 UFF262202:UFF262216 UPB262202:UPB262216 UYX262202:UYX262216 VIT262202:VIT262216 VSP262202:VSP262216 WCL262202:WCL262216 WMH262202:WMH262216 WWD262202:WWD262216 V327738:V327752 JR327738:JR327752 TN327738:TN327752 ADJ327738:ADJ327752 ANF327738:ANF327752 AXB327738:AXB327752 BGX327738:BGX327752 BQT327738:BQT327752 CAP327738:CAP327752 CKL327738:CKL327752 CUH327738:CUH327752 DED327738:DED327752 DNZ327738:DNZ327752 DXV327738:DXV327752 EHR327738:EHR327752 ERN327738:ERN327752 FBJ327738:FBJ327752 FLF327738:FLF327752 FVB327738:FVB327752 GEX327738:GEX327752 GOT327738:GOT327752 GYP327738:GYP327752 HIL327738:HIL327752 HSH327738:HSH327752 ICD327738:ICD327752 ILZ327738:ILZ327752 IVV327738:IVV327752 JFR327738:JFR327752 JPN327738:JPN327752 JZJ327738:JZJ327752 KJF327738:KJF327752 KTB327738:KTB327752 LCX327738:LCX327752 LMT327738:LMT327752 LWP327738:LWP327752 MGL327738:MGL327752 MQH327738:MQH327752 NAD327738:NAD327752 NJZ327738:NJZ327752 NTV327738:NTV327752 ODR327738:ODR327752 ONN327738:ONN327752 OXJ327738:OXJ327752 PHF327738:PHF327752 PRB327738:PRB327752 QAX327738:QAX327752 QKT327738:QKT327752 QUP327738:QUP327752 REL327738:REL327752 ROH327738:ROH327752 RYD327738:RYD327752 SHZ327738:SHZ327752 SRV327738:SRV327752 TBR327738:TBR327752 TLN327738:TLN327752 TVJ327738:TVJ327752 UFF327738:UFF327752 UPB327738:UPB327752 UYX327738:UYX327752 VIT327738:VIT327752 VSP327738:VSP327752 WCL327738:WCL327752 WMH327738:WMH327752 WWD327738:WWD327752 V393274:V393288 JR393274:JR393288 TN393274:TN393288 ADJ393274:ADJ393288 ANF393274:ANF393288 AXB393274:AXB393288 BGX393274:BGX393288 BQT393274:BQT393288 CAP393274:CAP393288 CKL393274:CKL393288 CUH393274:CUH393288 DED393274:DED393288 DNZ393274:DNZ393288 DXV393274:DXV393288 EHR393274:EHR393288 ERN393274:ERN393288 FBJ393274:FBJ393288 FLF393274:FLF393288 FVB393274:FVB393288 GEX393274:GEX393288 GOT393274:GOT393288 GYP393274:GYP393288 HIL393274:HIL393288 HSH393274:HSH393288 ICD393274:ICD393288 ILZ393274:ILZ393288 IVV393274:IVV393288 JFR393274:JFR393288 JPN393274:JPN393288 JZJ393274:JZJ393288 KJF393274:KJF393288 KTB393274:KTB393288 LCX393274:LCX393288 LMT393274:LMT393288 LWP393274:LWP393288 MGL393274:MGL393288 MQH393274:MQH393288 NAD393274:NAD393288 NJZ393274:NJZ393288 NTV393274:NTV393288 ODR393274:ODR393288 ONN393274:ONN393288 OXJ393274:OXJ393288 PHF393274:PHF393288 PRB393274:PRB393288 QAX393274:QAX393288 QKT393274:QKT393288 QUP393274:QUP393288 REL393274:REL393288 ROH393274:ROH393288 RYD393274:RYD393288 SHZ393274:SHZ393288 SRV393274:SRV393288 TBR393274:TBR393288 TLN393274:TLN393288 TVJ393274:TVJ393288 UFF393274:UFF393288 UPB393274:UPB393288 UYX393274:UYX393288 VIT393274:VIT393288 VSP393274:VSP393288 WCL393274:WCL393288 WMH393274:WMH393288 WWD393274:WWD393288 V458810:V458824 JR458810:JR458824 TN458810:TN458824 ADJ458810:ADJ458824 ANF458810:ANF458824 AXB458810:AXB458824 BGX458810:BGX458824 BQT458810:BQT458824 CAP458810:CAP458824 CKL458810:CKL458824 CUH458810:CUH458824 DED458810:DED458824 DNZ458810:DNZ458824 DXV458810:DXV458824 EHR458810:EHR458824 ERN458810:ERN458824 FBJ458810:FBJ458824 FLF458810:FLF458824 FVB458810:FVB458824 GEX458810:GEX458824 GOT458810:GOT458824 GYP458810:GYP458824 HIL458810:HIL458824 HSH458810:HSH458824 ICD458810:ICD458824 ILZ458810:ILZ458824 IVV458810:IVV458824 JFR458810:JFR458824 JPN458810:JPN458824 JZJ458810:JZJ458824 KJF458810:KJF458824 KTB458810:KTB458824 LCX458810:LCX458824 LMT458810:LMT458824 LWP458810:LWP458824 MGL458810:MGL458824 MQH458810:MQH458824 NAD458810:NAD458824 NJZ458810:NJZ458824 NTV458810:NTV458824 ODR458810:ODR458824 ONN458810:ONN458824 OXJ458810:OXJ458824 PHF458810:PHF458824 PRB458810:PRB458824 QAX458810:QAX458824 QKT458810:QKT458824 QUP458810:QUP458824 REL458810:REL458824 ROH458810:ROH458824 RYD458810:RYD458824 SHZ458810:SHZ458824 SRV458810:SRV458824 TBR458810:TBR458824 TLN458810:TLN458824 TVJ458810:TVJ458824 UFF458810:UFF458824 UPB458810:UPB458824 UYX458810:UYX458824 VIT458810:VIT458824 VSP458810:VSP458824 WCL458810:WCL458824 WMH458810:WMH458824 WWD458810:WWD458824 V524346:V524360 JR524346:JR524360 TN524346:TN524360 ADJ524346:ADJ524360 ANF524346:ANF524360 AXB524346:AXB524360 BGX524346:BGX524360 BQT524346:BQT524360 CAP524346:CAP524360 CKL524346:CKL524360 CUH524346:CUH524360 DED524346:DED524360 DNZ524346:DNZ524360 DXV524346:DXV524360 EHR524346:EHR524360 ERN524346:ERN524360 FBJ524346:FBJ524360 FLF524346:FLF524360 FVB524346:FVB524360 GEX524346:GEX524360 GOT524346:GOT524360 GYP524346:GYP524360 HIL524346:HIL524360 HSH524346:HSH524360 ICD524346:ICD524360 ILZ524346:ILZ524360 IVV524346:IVV524360 JFR524346:JFR524360 JPN524346:JPN524360 JZJ524346:JZJ524360 KJF524346:KJF524360 KTB524346:KTB524360 LCX524346:LCX524360 LMT524346:LMT524360 LWP524346:LWP524360 MGL524346:MGL524360 MQH524346:MQH524360 NAD524346:NAD524360 NJZ524346:NJZ524360 NTV524346:NTV524360 ODR524346:ODR524360 ONN524346:ONN524360 OXJ524346:OXJ524360 PHF524346:PHF524360 PRB524346:PRB524360 QAX524346:QAX524360 QKT524346:QKT524360 QUP524346:QUP524360 REL524346:REL524360 ROH524346:ROH524360 RYD524346:RYD524360 SHZ524346:SHZ524360 SRV524346:SRV524360 TBR524346:TBR524360 TLN524346:TLN524360 TVJ524346:TVJ524360 UFF524346:UFF524360 UPB524346:UPB524360 UYX524346:UYX524360 VIT524346:VIT524360 VSP524346:VSP524360 WCL524346:WCL524360 WMH524346:WMH524360 WWD524346:WWD524360 V589882:V589896 JR589882:JR589896 TN589882:TN589896 ADJ589882:ADJ589896 ANF589882:ANF589896 AXB589882:AXB589896 BGX589882:BGX589896 BQT589882:BQT589896 CAP589882:CAP589896 CKL589882:CKL589896 CUH589882:CUH589896 DED589882:DED589896 DNZ589882:DNZ589896 DXV589882:DXV589896 EHR589882:EHR589896 ERN589882:ERN589896 FBJ589882:FBJ589896 FLF589882:FLF589896 FVB589882:FVB589896 GEX589882:GEX589896 GOT589882:GOT589896 GYP589882:GYP589896 HIL589882:HIL589896 HSH589882:HSH589896 ICD589882:ICD589896 ILZ589882:ILZ589896 IVV589882:IVV589896 JFR589882:JFR589896 JPN589882:JPN589896 JZJ589882:JZJ589896 KJF589882:KJF589896 KTB589882:KTB589896 LCX589882:LCX589896 LMT589882:LMT589896 LWP589882:LWP589896 MGL589882:MGL589896 MQH589882:MQH589896 NAD589882:NAD589896 NJZ589882:NJZ589896 NTV589882:NTV589896 ODR589882:ODR589896 ONN589882:ONN589896 OXJ589882:OXJ589896 PHF589882:PHF589896 PRB589882:PRB589896 QAX589882:QAX589896 QKT589882:QKT589896 QUP589882:QUP589896 REL589882:REL589896 ROH589882:ROH589896 RYD589882:RYD589896 SHZ589882:SHZ589896 SRV589882:SRV589896 TBR589882:TBR589896 TLN589882:TLN589896 TVJ589882:TVJ589896 UFF589882:UFF589896 UPB589882:UPB589896 UYX589882:UYX589896 VIT589882:VIT589896 VSP589882:VSP589896 WCL589882:WCL589896 WMH589882:WMH589896 WWD589882:WWD589896 V655418:V655432 JR655418:JR655432 TN655418:TN655432 ADJ655418:ADJ655432 ANF655418:ANF655432 AXB655418:AXB655432 BGX655418:BGX655432 BQT655418:BQT655432 CAP655418:CAP655432 CKL655418:CKL655432 CUH655418:CUH655432 DED655418:DED655432 DNZ655418:DNZ655432 DXV655418:DXV655432 EHR655418:EHR655432 ERN655418:ERN655432 FBJ655418:FBJ655432 FLF655418:FLF655432 FVB655418:FVB655432 GEX655418:GEX655432 GOT655418:GOT655432 GYP655418:GYP655432 HIL655418:HIL655432 HSH655418:HSH655432 ICD655418:ICD655432 ILZ655418:ILZ655432 IVV655418:IVV655432 JFR655418:JFR655432 JPN655418:JPN655432 JZJ655418:JZJ655432 KJF655418:KJF655432 KTB655418:KTB655432 LCX655418:LCX655432 LMT655418:LMT655432 LWP655418:LWP655432 MGL655418:MGL655432 MQH655418:MQH655432 NAD655418:NAD655432 NJZ655418:NJZ655432 NTV655418:NTV655432 ODR655418:ODR655432 ONN655418:ONN655432 OXJ655418:OXJ655432 PHF655418:PHF655432 PRB655418:PRB655432 QAX655418:QAX655432 QKT655418:QKT655432 QUP655418:QUP655432 REL655418:REL655432 ROH655418:ROH655432 RYD655418:RYD655432 SHZ655418:SHZ655432 SRV655418:SRV655432 TBR655418:TBR655432 TLN655418:TLN655432 TVJ655418:TVJ655432 UFF655418:UFF655432 UPB655418:UPB655432 UYX655418:UYX655432 VIT655418:VIT655432 VSP655418:VSP655432 WCL655418:WCL655432 WMH655418:WMH655432 WWD655418:WWD655432 V720954:V720968 JR720954:JR720968 TN720954:TN720968 ADJ720954:ADJ720968 ANF720954:ANF720968 AXB720954:AXB720968 BGX720954:BGX720968 BQT720954:BQT720968 CAP720954:CAP720968 CKL720954:CKL720968 CUH720954:CUH720968 DED720954:DED720968 DNZ720954:DNZ720968 DXV720954:DXV720968 EHR720954:EHR720968 ERN720954:ERN720968 FBJ720954:FBJ720968 FLF720954:FLF720968 FVB720954:FVB720968 GEX720954:GEX720968 GOT720954:GOT720968 GYP720954:GYP720968 HIL720954:HIL720968 HSH720954:HSH720968 ICD720954:ICD720968 ILZ720954:ILZ720968 IVV720954:IVV720968 JFR720954:JFR720968 JPN720954:JPN720968 JZJ720954:JZJ720968 KJF720954:KJF720968 KTB720954:KTB720968 LCX720954:LCX720968 LMT720954:LMT720968 LWP720954:LWP720968 MGL720954:MGL720968 MQH720954:MQH720968 NAD720954:NAD720968 NJZ720954:NJZ720968 NTV720954:NTV720968 ODR720954:ODR720968 ONN720954:ONN720968 OXJ720954:OXJ720968 PHF720954:PHF720968 PRB720954:PRB720968 QAX720954:QAX720968 QKT720954:QKT720968 QUP720954:QUP720968 REL720954:REL720968 ROH720954:ROH720968 RYD720954:RYD720968 SHZ720954:SHZ720968 SRV720954:SRV720968 TBR720954:TBR720968 TLN720954:TLN720968 TVJ720954:TVJ720968 UFF720954:UFF720968 UPB720954:UPB720968 UYX720954:UYX720968 VIT720954:VIT720968 VSP720954:VSP720968 WCL720954:WCL720968 WMH720954:WMH720968 WWD720954:WWD720968 V786490:V786504 JR786490:JR786504 TN786490:TN786504 ADJ786490:ADJ786504 ANF786490:ANF786504 AXB786490:AXB786504 BGX786490:BGX786504 BQT786490:BQT786504 CAP786490:CAP786504 CKL786490:CKL786504 CUH786490:CUH786504 DED786490:DED786504 DNZ786490:DNZ786504 DXV786490:DXV786504 EHR786490:EHR786504 ERN786490:ERN786504 FBJ786490:FBJ786504 FLF786490:FLF786504 FVB786490:FVB786504 GEX786490:GEX786504 GOT786490:GOT786504 GYP786490:GYP786504 HIL786490:HIL786504 HSH786490:HSH786504 ICD786490:ICD786504 ILZ786490:ILZ786504 IVV786490:IVV786504 JFR786490:JFR786504 JPN786490:JPN786504 JZJ786490:JZJ786504 KJF786490:KJF786504 KTB786490:KTB786504 LCX786490:LCX786504 LMT786490:LMT786504 LWP786490:LWP786504 MGL786490:MGL786504 MQH786490:MQH786504 NAD786490:NAD786504 NJZ786490:NJZ786504 NTV786490:NTV786504 ODR786490:ODR786504 ONN786490:ONN786504 OXJ786490:OXJ786504 PHF786490:PHF786504 PRB786490:PRB786504 QAX786490:QAX786504 QKT786490:QKT786504 QUP786490:QUP786504 REL786490:REL786504 ROH786490:ROH786504 RYD786490:RYD786504 SHZ786490:SHZ786504 SRV786490:SRV786504 TBR786490:TBR786504 TLN786490:TLN786504 TVJ786490:TVJ786504 UFF786490:UFF786504 UPB786490:UPB786504 UYX786490:UYX786504 VIT786490:VIT786504 VSP786490:VSP786504 WCL786490:WCL786504 WMH786490:WMH786504 WWD786490:WWD786504 V852026:V852040 JR852026:JR852040 TN852026:TN852040 ADJ852026:ADJ852040 ANF852026:ANF852040 AXB852026:AXB852040 BGX852026:BGX852040 BQT852026:BQT852040 CAP852026:CAP852040 CKL852026:CKL852040 CUH852026:CUH852040 DED852026:DED852040 DNZ852026:DNZ852040 DXV852026:DXV852040 EHR852026:EHR852040 ERN852026:ERN852040 FBJ852026:FBJ852040 FLF852026:FLF852040 FVB852026:FVB852040 GEX852026:GEX852040 GOT852026:GOT852040 GYP852026:GYP852040 HIL852026:HIL852040 HSH852026:HSH852040 ICD852026:ICD852040 ILZ852026:ILZ852040 IVV852026:IVV852040 JFR852026:JFR852040 JPN852026:JPN852040 JZJ852026:JZJ852040 KJF852026:KJF852040 KTB852026:KTB852040 LCX852026:LCX852040 LMT852026:LMT852040 LWP852026:LWP852040 MGL852026:MGL852040 MQH852026:MQH852040 NAD852026:NAD852040 NJZ852026:NJZ852040 NTV852026:NTV852040 ODR852026:ODR852040 ONN852026:ONN852040 OXJ852026:OXJ852040 PHF852026:PHF852040 PRB852026:PRB852040 QAX852026:QAX852040 QKT852026:QKT852040 QUP852026:QUP852040 REL852026:REL852040 ROH852026:ROH852040 RYD852026:RYD852040 SHZ852026:SHZ852040 SRV852026:SRV852040 TBR852026:TBR852040 TLN852026:TLN852040 TVJ852026:TVJ852040 UFF852026:UFF852040 UPB852026:UPB852040 UYX852026:UYX852040 VIT852026:VIT852040 VSP852026:VSP852040 WCL852026:WCL852040 WMH852026:WMH852040 WWD852026:WWD852040 V917562:V917576 JR917562:JR917576 TN917562:TN917576 ADJ917562:ADJ917576 ANF917562:ANF917576 AXB917562:AXB917576 BGX917562:BGX917576 BQT917562:BQT917576 CAP917562:CAP917576 CKL917562:CKL917576 CUH917562:CUH917576 DED917562:DED917576 DNZ917562:DNZ917576 DXV917562:DXV917576 EHR917562:EHR917576 ERN917562:ERN917576 FBJ917562:FBJ917576 FLF917562:FLF917576 FVB917562:FVB917576 GEX917562:GEX917576 GOT917562:GOT917576 GYP917562:GYP917576 HIL917562:HIL917576 HSH917562:HSH917576 ICD917562:ICD917576 ILZ917562:ILZ917576 IVV917562:IVV917576 JFR917562:JFR917576 JPN917562:JPN917576 JZJ917562:JZJ917576 KJF917562:KJF917576 KTB917562:KTB917576 LCX917562:LCX917576 LMT917562:LMT917576 LWP917562:LWP917576 MGL917562:MGL917576 MQH917562:MQH917576 NAD917562:NAD917576 NJZ917562:NJZ917576 NTV917562:NTV917576 ODR917562:ODR917576 ONN917562:ONN917576 OXJ917562:OXJ917576 PHF917562:PHF917576 PRB917562:PRB917576 QAX917562:QAX917576 QKT917562:QKT917576 QUP917562:QUP917576 REL917562:REL917576 ROH917562:ROH917576 RYD917562:RYD917576 SHZ917562:SHZ917576 SRV917562:SRV917576 TBR917562:TBR917576 TLN917562:TLN917576 TVJ917562:TVJ917576 UFF917562:UFF917576 UPB917562:UPB917576 UYX917562:UYX917576 VIT917562:VIT917576 VSP917562:VSP917576 WCL917562:WCL917576 WMH917562:WMH917576 WWD917562:WWD917576 V983098:V983112 JR983098:JR983112 TN983098:TN983112 ADJ983098:ADJ983112 ANF983098:ANF983112 AXB983098:AXB983112 BGX983098:BGX983112 BQT983098:BQT983112 CAP983098:CAP983112 CKL983098:CKL983112 CUH983098:CUH983112 DED983098:DED983112 DNZ983098:DNZ983112 DXV983098:DXV983112 EHR983098:EHR983112 ERN983098:ERN983112 FBJ983098:FBJ983112 FLF983098:FLF983112 FVB983098:FVB983112 GEX983098:GEX983112 GOT983098:GOT983112 GYP983098:GYP983112 HIL983098:HIL983112 HSH983098:HSH983112 ICD983098:ICD983112 ILZ983098:ILZ983112 IVV983098:IVV983112 JFR983098:JFR983112 JPN983098:JPN983112 JZJ983098:JZJ983112 KJF983098:KJF983112 KTB983098:KTB983112 LCX983098:LCX983112 LMT983098:LMT983112 LWP983098:LWP983112 MGL983098:MGL983112 MQH983098:MQH983112 NAD983098:NAD983112 NJZ983098:NJZ983112 NTV983098:NTV983112 ODR983098:ODR983112 ONN983098:ONN983112 OXJ983098:OXJ983112 PHF983098:PHF983112 PRB983098:PRB983112 QAX983098:QAX983112 QKT983098:QKT983112 QUP983098:QUP983112 REL983098:REL983112 ROH983098:ROH983112 RYD983098:RYD983112 SHZ983098:SHZ983112 SRV983098:SRV983112 TBR983098:TBR983112 TLN983098:TLN983112 TVJ983098:TVJ983112 UFF983098:UFF983112 UPB983098:UPB983112 UYX983098:UYX983112 VIT983098:VIT983112 VSP983098:VSP983112 WCL983098:WCL983112 WMH983098:WMH983112 WWD983098:WWD983112 WCL983133:WCL983147 JR76:JR90 TN76:TN90 ADJ76:ADJ90 ANF76:ANF90 AXB76:AXB90 BGX76:BGX90 BQT76:BQT90 CAP76:CAP90 CKL76:CKL90 CUH76:CUH90 DED76:DED90 DNZ76:DNZ90 DXV76:DXV90 EHR76:EHR90 ERN76:ERN90 FBJ76:FBJ90 FLF76:FLF90 FVB76:FVB90 GEX76:GEX90 GOT76:GOT90 GYP76:GYP90 HIL76:HIL90 HSH76:HSH90 ICD76:ICD90 ILZ76:ILZ90 IVV76:IVV90 JFR76:JFR90 JPN76:JPN90 JZJ76:JZJ90 KJF76:KJF90 KTB76:KTB90 LCX76:LCX90 LMT76:LMT90 LWP76:LWP90 MGL76:MGL90 MQH76:MQH90 NAD76:NAD90 NJZ76:NJZ90 NTV76:NTV90 ODR76:ODR90 ONN76:ONN90 OXJ76:OXJ90 PHF76:PHF90 PRB76:PRB90 QAX76:QAX90 QKT76:QKT90 QUP76:QUP90 REL76:REL90 ROH76:ROH90 RYD76:RYD90 SHZ76:SHZ90 SRV76:SRV90 TBR76:TBR90 TLN76:TLN90 TVJ76:TVJ90 UFF76:UFF90 UPB76:UPB90 UYX76:UYX90 VIT76:VIT90 VSP76:VSP90 WCL76:WCL90 WMH76:WMH90 WWD76:WWD90 V65612:V65626 JR65612:JR65626 TN65612:TN65626 ADJ65612:ADJ65626 ANF65612:ANF65626 AXB65612:AXB65626 BGX65612:BGX65626 BQT65612:BQT65626 CAP65612:CAP65626 CKL65612:CKL65626 CUH65612:CUH65626 DED65612:DED65626 DNZ65612:DNZ65626 DXV65612:DXV65626 EHR65612:EHR65626 ERN65612:ERN65626 FBJ65612:FBJ65626 FLF65612:FLF65626 FVB65612:FVB65626 GEX65612:GEX65626 GOT65612:GOT65626 GYP65612:GYP65626 HIL65612:HIL65626 HSH65612:HSH65626 ICD65612:ICD65626 ILZ65612:ILZ65626 IVV65612:IVV65626 JFR65612:JFR65626 JPN65612:JPN65626 JZJ65612:JZJ65626 KJF65612:KJF65626 KTB65612:KTB65626 LCX65612:LCX65626 LMT65612:LMT65626 LWP65612:LWP65626 MGL65612:MGL65626 MQH65612:MQH65626 NAD65612:NAD65626 NJZ65612:NJZ65626 NTV65612:NTV65626 ODR65612:ODR65626 ONN65612:ONN65626 OXJ65612:OXJ65626 PHF65612:PHF65626 PRB65612:PRB65626 QAX65612:QAX65626 QKT65612:QKT65626 QUP65612:QUP65626 REL65612:REL65626 ROH65612:ROH65626 RYD65612:RYD65626 SHZ65612:SHZ65626 SRV65612:SRV65626 TBR65612:TBR65626 TLN65612:TLN65626 TVJ65612:TVJ65626 UFF65612:UFF65626 UPB65612:UPB65626 UYX65612:UYX65626 VIT65612:VIT65626 VSP65612:VSP65626 WCL65612:WCL65626 WMH65612:WMH65626 WWD65612:WWD65626 V131148:V131162 JR131148:JR131162 TN131148:TN131162 ADJ131148:ADJ131162 ANF131148:ANF131162 AXB131148:AXB131162 BGX131148:BGX131162 BQT131148:BQT131162 CAP131148:CAP131162 CKL131148:CKL131162 CUH131148:CUH131162 DED131148:DED131162 DNZ131148:DNZ131162 DXV131148:DXV131162 EHR131148:EHR131162 ERN131148:ERN131162 FBJ131148:FBJ131162 FLF131148:FLF131162 FVB131148:FVB131162 GEX131148:GEX131162 GOT131148:GOT131162 GYP131148:GYP131162 HIL131148:HIL131162 HSH131148:HSH131162 ICD131148:ICD131162 ILZ131148:ILZ131162 IVV131148:IVV131162 JFR131148:JFR131162 JPN131148:JPN131162 JZJ131148:JZJ131162 KJF131148:KJF131162 KTB131148:KTB131162 LCX131148:LCX131162 LMT131148:LMT131162 LWP131148:LWP131162 MGL131148:MGL131162 MQH131148:MQH131162 NAD131148:NAD131162 NJZ131148:NJZ131162 NTV131148:NTV131162 ODR131148:ODR131162 ONN131148:ONN131162 OXJ131148:OXJ131162 PHF131148:PHF131162 PRB131148:PRB131162 QAX131148:QAX131162 QKT131148:QKT131162 QUP131148:QUP131162 REL131148:REL131162 ROH131148:ROH131162 RYD131148:RYD131162 SHZ131148:SHZ131162 SRV131148:SRV131162 TBR131148:TBR131162 TLN131148:TLN131162 TVJ131148:TVJ131162 UFF131148:UFF131162 UPB131148:UPB131162 UYX131148:UYX131162 VIT131148:VIT131162 VSP131148:VSP131162 WCL131148:WCL131162 WMH131148:WMH131162 WWD131148:WWD131162 V196684:V196698 JR196684:JR196698 TN196684:TN196698 ADJ196684:ADJ196698 ANF196684:ANF196698 AXB196684:AXB196698 BGX196684:BGX196698 BQT196684:BQT196698 CAP196684:CAP196698 CKL196684:CKL196698 CUH196684:CUH196698 DED196684:DED196698 DNZ196684:DNZ196698 DXV196684:DXV196698 EHR196684:EHR196698 ERN196684:ERN196698 FBJ196684:FBJ196698 FLF196684:FLF196698 FVB196684:FVB196698 GEX196684:GEX196698 GOT196684:GOT196698 GYP196684:GYP196698 HIL196684:HIL196698 HSH196684:HSH196698 ICD196684:ICD196698 ILZ196684:ILZ196698 IVV196684:IVV196698 JFR196684:JFR196698 JPN196684:JPN196698 JZJ196684:JZJ196698 KJF196684:KJF196698 KTB196684:KTB196698 LCX196684:LCX196698 LMT196684:LMT196698 LWP196684:LWP196698 MGL196684:MGL196698 MQH196684:MQH196698 NAD196684:NAD196698 NJZ196684:NJZ196698 NTV196684:NTV196698 ODR196684:ODR196698 ONN196684:ONN196698 OXJ196684:OXJ196698 PHF196684:PHF196698 PRB196684:PRB196698 QAX196684:QAX196698 QKT196684:QKT196698 QUP196684:QUP196698 REL196684:REL196698 ROH196684:ROH196698 RYD196684:RYD196698 SHZ196684:SHZ196698 SRV196684:SRV196698 TBR196684:TBR196698 TLN196684:TLN196698 TVJ196684:TVJ196698 UFF196684:UFF196698 UPB196684:UPB196698 UYX196684:UYX196698 VIT196684:VIT196698 VSP196684:VSP196698 WCL196684:WCL196698 WMH196684:WMH196698 WWD196684:WWD196698 V262220:V262234 JR262220:JR262234 TN262220:TN262234 ADJ262220:ADJ262234 ANF262220:ANF262234 AXB262220:AXB262234 BGX262220:BGX262234 BQT262220:BQT262234 CAP262220:CAP262234 CKL262220:CKL262234 CUH262220:CUH262234 DED262220:DED262234 DNZ262220:DNZ262234 DXV262220:DXV262234 EHR262220:EHR262234 ERN262220:ERN262234 FBJ262220:FBJ262234 FLF262220:FLF262234 FVB262220:FVB262234 GEX262220:GEX262234 GOT262220:GOT262234 GYP262220:GYP262234 HIL262220:HIL262234 HSH262220:HSH262234 ICD262220:ICD262234 ILZ262220:ILZ262234 IVV262220:IVV262234 JFR262220:JFR262234 JPN262220:JPN262234 JZJ262220:JZJ262234 KJF262220:KJF262234 KTB262220:KTB262234 LCX262220:LCX262234 LMT262220:LMT262234 LWP262220:LWP262234 MGL262220:MGL262234 MQH262220:MQH262234 NAD262220:NAD262234 NJZ262220:NJZ262234 NTV262220:NTV262234 ODR262220:ODR262234 ONN262220:ONN262234 OXJ262220:OXJ262234 PHF262220:PHF262234 PRB262220:PRB262234 QAX262220:QAX262234 QKT262220:QKT262234 QUP262220:QUP262234 REL262220:REL262234 ROH262220:ROH262234 RYD262220:RYD262234 SHZ262220:SHZ262234 SRV262220:SRV262234 TBR262220:TBR262234 TLN262220:TLN262234 TVJ262220:TVJ262234 UFF262220:UFF262234 UPB262220:UPB262234 UYX262220:UYX262234 VIT262220:VIT262234 VSP262220:VSP262234 WCL262220:WCL262234 WMH262220:WMH262234 WWD262220:WWD262234 V327756:V327770 JR327756:JR327770 TN327756:TN327770 ADJ327756:ADJ327770 ANF327756:ANF327770 AXB327756:AXB327770 BGX327756:BGX327770 BQT327756:BQT327770 CAP327756:CAP327770 CKL327756:CKL327770 CUH327756:CUH327770 DED327756:DED327770 DNZ327756:DNZ327770 DXV327756:DXV327770 EHR327756:EHR327770 ERN327756:ERN327770 FBJ327756:FBJ327770 FLF327756:FLF327770 FVB327756:FVB327770 GEX327756:GEX327770 GOT327756:GOT327770 GYP327756:GYP327770 HIL327756:HIL327770 HSH327756:HSH327770 ICD327756:ICD327770 ILZ327756:ILZ327770 IVV327756:IVV327770 JFR327756:JFR327770 JPN327756:JPN327770 JZJ327756:JZJ327770 KJF327756:KJF327770 KTB327756:KTB327770 LCX327756:LCX327770 LMT327756:LMT327770 LWP327756:LWP327770 MGL327756:MGL327770 MQH327756:MQH327770 NAD327756:NAD327770 NJZ327756:NJZ327770 NTV327756:NTV327770 ODR327756:ODR327770 ONN327756:ONN327770 OXJ327756:OXJ327770 PHF327756:PHF327770 PRB327756:PRB327770 QAX327756:QAX327770 QKT327756:QKT327770 QUP327756:QUP327770 REL327756:REL327770 ROH327756:ROH327770 RYD327756:RYD327770 SHZ327756:SHZ327770 SRV327756:SRV327770 TBR327756:TBR327770 TLN327756:TLN327770 TVJ327756:TVJ327770 UFF327756:UFF327770 UPB327756:UPB327770 UYX327756:UYX327770 VIT327756:VIT327770 VSP327756:VSP327770 WCL327756:WCL327770 WMH327756:WMH327770 WWD327756:WWD327770 V393292:V393306 JR393292:JR393306 TN393292:TN393306 ADJ393292:ADJ393306 ANF393292:ANF393306 AXB393292:AXB393306 BGX393292:BGX393306 BQT393292:BQT393306 CAP393292:CAP393306 CKL393292:CKL393306 CUH393292:CUH393306 DED393292:DED393306 DNZ393292:DNZ393306 DXV393292:DXV393306 EHR393292:EHR393306 ERN393292:ERN393306 FBJ393292:FBJ393306 FLF393292:FLF393306 FVB393292:FVB393306 GEX393292:GEX393306 GOT393292:GOT393306 GYP393292:GYP393306 HIL393292:HIL393306 HSH393292:HSH393306 ICD393292:ICD393306 ILZ393292:ILZ393306 IVV393292:IVV393306 JFR393292:JFR393306 JPN393292:JPN393306 JZJ393292:JZJ393306 KJF393292:KJF393306 KTB393292:KTB393306 LCX393292:LCX393306 LMT393292:LMT393306 LWP393292:LWP393306 MGL393292:MGL393306 MQH393292:MQH393306 NAD393292:NAD393306 NJZ393292:NJZ393306 NTV393292:NTV393306 ODR393292:ODR393306 ONN393292:ONN393306 OXJ393292:OXJ393306 PHF393292:PHF393306 PRB393292:PRB393306 QAX393292:QAX393306 QKT393292:QKT393306 QUP393292:QUP393306 REL393292:REL393306 ROH393292:ROH393306 RYD393292:RYD393306 SHZ393292:SHZ393306 SRV393292:SRV393306 TBR393292:TBR393306 TLN393292:TLN393306 TVJ393292:TVJ393306 UFF393292:UFF393306 UPB393292:UPB393306 UYX393292:UYX393306 VIT393292:VIT393306 VSP393292:VSP393306 WCL393292:WCL393306 WMH393292:WMH393306 WWD393292:WWD393306 V458828:V458842 JR458828:JR458842 TN458828:TN458842 ADJ458828:ADJ458842 ANF458828:ANF458842 AXB458828:AXB458842 BGX458828:BGX458842 BQT458828:BQT458842 CAP458828:CAP458842 CKL458828:CKL458842 CUH458828:CUH458842 DED458828:DED458842 DNZ458828:DNZ458842 DXV458828:DXV458842 EHR458828:EHR458842 ERN458828:ERN458842 FBJ458828:FBJ458842 FLF458828:FLF458842 FVB458828:FVB458842 GEX458828:GEX458842 GOT458828:GOT458842 GYP458828:GYP458842 HIL458828:HIL458842 HSH458828:HSH458842 ICD458828:ICD458842 ILZ458828:ILZ458842 IVV458828:IVV458842 JFR458828:JFR458842 JPN458828:JPN458842 JZJ458828:JZJ458842 KJF458828:KJF458842 KTB458828:KTB458842 LCX458828:LCX458842 LMT458828:LMT458842 LWP458828:LWP458842 MGL458828:MGL458842 MQH458828:MQH458842 NAD458828:NAD458842 NJZ458828:NJZ458842 NTV458828:NTV458842 ODR458828:ODR458842 ONN458828:ONN458842 OXJ458828:OXJ458842 PHF458828:PHF458842 PRB458828:PRB458842 QAX458828:QAX458842 QKT458828:QKT458842 QUP458828:QUP458842 REL458828:REL458842 ROH458828:ROH458842 RYD458828:RYD458842 SHZ458828:SHZ458842 SRV458828:SRV458842 TBR458828:TBR458842 TLN458828:TLN458842 TVJ458828:TVJ458842 UFF458828:UFF458842 UPB458828:UPB458842 UYX458828:UYX458842 VIT458828:VIT458842 VSP458828:VSP458842 WCL458828:WCL458842 WMH458828:WMH458842 WWD458828:WWD458842 V524364:V524378 JR524364:JR524378 TN524364:TN524378 ADJ524364:ADJ524378 ANF524364:ANF524378 AXB524364:AXB524378 BGX524364:BGX524378 BQT524364:BQT524378 CAP524364:CAP524378 CKL524364:CKL524378 CUH524364:CUH524378 DED524364:DED524378 DNZ524364:DNZ524378 DXV524364:DXV524378 EHR524364:EHR524378 ERN524364:ERN524378 FBJ524364:FBJ524378 FLF524364:FLF524378 FVB524364:FVB524378 GEX524364:GEX524378 GOT524364:GOT524378 GYP524364:GYP524378 HIL524364:HIL524378 HSH524364:HSH524378 ICD524364:ICD524378 ILZ524364:ILZ524378 IVV524364:IVV524378 JFR524364:JFR524378 JPN524364:JPN524378 JZJ524364:JZJ524378 KJF524364:KJF524378 KTB524364:KTB524378 LCX524364:LCX524378 LMT524364:LMT524378 LWP524364:LWP524378 MGL524364:MGL524378 MQH524364:MQH524378 NAD524364:NAD524378 NJZ524364:NJZ524378 NTV524364:NTV524378 ODR524364:ODR524378 ONN524364:ONN524378 OXJ524364:OXJ524378 PHF524364:PHF524378 PRB524364:PRB524378 QAX524364:QAX524378 QKT524364:QKT524378 QUP524364:QUP524378 REL524364:REL524378 ROH524364:ROH524378 RYD524364:RYD524378 SHZ524364:SHZ524378 SRV524364:SRV524378 TBR524364:TBR524378 TLN524364:TLN524378 TVJ524364:TVJ524378 UFF524364:UFF524378 UPB524364:UPB524378 UYX524364:UYX524378 VIT524364:VIT524378 VSP524364:VSP524378 WCL524364:WCL524378 WMH524364:WMH524378 WWD524364:WWD524378 V589900:V589914 JR589900:JR589914 TN589900:TN589914 ADJ589900:ADJ589914 ANF589900:ANF589914 AXB589900:AXB589914 BGX589900:BGX589914 BQT589900:BQT589914 CAP589900:CAP589914 CKL589900:CKL589914 CUH589900:CUH589914 DED589900:DED589914 DNZ589900:DNZ589914 DXV589900:DXV589914 EHR589900:EHR589914 ERN589900:ERN589914 FBJ589900:FBJ589914 FLF589900:FLF589914 FVB589900:FVB589914 GEX589900:GEX589914 GOT589900:GOT589914 GYP589900:GYP589914 HIL589900:HIL589914 HSH589900:HSH589914 ICD589900:ICD589914 ILZ589900:ILZ589914 IVV589900:IVV589914 JFR589900:JFR589914 JPN589900:JPN589914 JZJ589900:JZJ589914 KJF589900:KJF589914 KTB589900:KTB589914 LCX589900:LCX589914 LMT589900:LMT589914 LWP589900:LWP589914 MGL589900:MGL589914 MQH589900:MQH589914 NAD589900:NAD589914 NJZ589900:NJZ589914 NTV589900:NTV589914 ODR589900:ODR589914 ONN589900:ONN589914 OXJ589900:OXJ589914 PHF589900:PHF589914 PRB589900:PRB589914 QAX589900:QAX589914 QKT589900:QKT589914 QUP589900:QUP589914 REL589900:REL589914 ROH589900:ROH589914 RYD589900:RYD589914 SHZ589900:SHZ589914 SRV589900:SRV589914 TBR589900:TBR589914 TLN589900:TLN589914 TVJ589900:TVJ589914 UFF589900:UFF589914 UPB589900:UPB589914 UYX589900:UYX589914 VIT589900:VIT589914 VSP589900:VSP589914 WCL589900:WCL589914 WMH589900:WMH589914 WWD589900:WWD589914 V655436:V655450 JR655436:JR655450 TN655436:TN655450 ADJ655436:ADJ655450 ANF655436:ANF655450 AXB655436:AXB655450 BGX655436:BGX655450 BQT655436:BQT655450 CAP655436:CAP655450 CKL655436:CKL655450 CUH655436:CUH655450 DED655436:DED655450 DNZ655436:DNZ655450 DXV655436:DXV655450 EHR655436:EHR655450 ERN655436:ERN655450 FBJ655436:FBJ655450 FLF655436:FLF655450 FVB655436:FVB655450 GEX655436:GEX655450 GOT655436:GOT655450 GYP655436:GYP655450 HIL655436:HIL655450 HSH655436:HSH655450 ICD655436:ICD655450 ILZ655436:ILZ655450 IVV655436:IVV655450 JFR655436:JFR655450 JPN655436:JPN655450 JZJ655436:JZJ655450 KJF655436:KJF655450 KTB655436:KTB655450 LCX655436:LCX655450 LMT655436:LMT655450 LWP655436:LWP655450 MGL655436:MGL655450 MQH655436:MQH655450 NAD655436:NAD655450 NJZ655436:NJZ655450 NTV655436:NTV655450 ODR655436:ODR655450 ONN655436:ONN655450 OXJ655436:OXJ655450 PHF655436:PHF655450 PRB655436:PRB655450 QAX655436:QAX655450 QKT655436:QKT655450 QUP655436:QUP655450 REL655436:REL655450 ROH655436:ROH655450 RYD655436:RYD655450 SHZ655436:SHZ655450 SRV655436:SRV655450 TBR655436:TBR655450 TLN655436:TLN655450 TVJ655436:TVJ655450 UFF655436:UFF655450 UPB655436:UPB655450 UYX655436:UYX655450 VIT655436:VIT655450 VSP655436:VSP655450 WCL655436:WCL655450 WMH655436:WMH655450 WWD655436:WWD655450 V720972:V720986 JR720972:JR720986 TN720972:TN720986 ADJ720972:ADJ720986 ANF720972:ANF720986 AXB720972:AXB720986 BGX720972:BGX720986 BQT720972:BQT720986 CAP720972:CAP720986 CKL720972:CKL720986 CUH720972:CUH720986 DED720972:DED720986 DNZ720972:DNZ720986 DXV720972:DXV720986 EHR720972:EHR720986 ERN720972:ERN720986 FBJ720972:FBJ720986 FLF720972:FLF720986 FVB720972:FVB720986 GEX720972:GEX720986 GOT720972:GOT720986 GYP720972:GYP720986 HIL720972:HIL720986 HSH720972:HSH720986 ICD720972:ICD720986 ILZ720972:ILZ720986 IVV720972:IVV720986 JFR720972:JFR720986 JPN720972:JPN720986 JZJ720972:JZJ720986 KJF720972:KJF720986 KTB720972:KTB720986 LCX720972:LCX720986 LMT720972:LMT720986 LWP720972:LWP720986 MGL720972:MGL720986 MQH720972:MQH720986 NAD720972:NAD720986 NJZ720972:NJZ720986 NTV720972:NTV720986 ODR720972:ODR720986 ONN720972:ONN720986 OXJ720972:OXJ720986 PHF720972:PHF720986 PRB720972:PRB720986 QAX720972:QAX720986 QKT720972:QKT720986 QUP720972:QUP720986 REL720972:REL720986 ROH720972:ROH720986 RYD720972:RYD720986 SHZ720972:SHZ720986 SRV720972:SRV720986 TBR720972:TBR720986 TLN720972:TLN720986 TVJ720972:TVJ720986 UFF720972:UFF720986 UPB720972:UPB720986 UYX720972:UYX720986 VIT720972:VIT720986 VSP720972:VSP720986 WCL720972:WCL720986 WMH720972:WMH720986 WWD720972:WWD720986 V786508:V786522 JR786508:JR786522 TN786508:TN786522 ADJ786508:ADJ786522 ANF786508:ANF786522 AXB786508:AXB786522 BGX786508:BGX786522 BQT786508:BQT786522 CAP786508:CAP786522 CKL786508:CKL786522 CUH786508:CUH786522 DED786508:DED786522 DNZ786508:DNZ786522 DXV786508:DXV786522 EHR786508:EHR786522 ERN786508:ERN786522 FBJ786508:FBJ786522 FLF786508:FLF786522 FVB786508:FVB786522 GEX786508:GEX786522 GOT786508:GOT786522 GYP786508:GYP786522 HIL786508:HIL786522 HSH786508:HSH786522 ICD786508:ICD786522 ILZ786508:ILZ786522 IVV786508:IVV786522 JFR786508:JFR786522 JPN786508:JPN786522 JZJ786508:JZJ786522 KJF786508:KJF786522 KTB786508:KTB786522 LCX786508:LCX786522 LMT786508:LMT786522 LWP786508:LWP786522 MGL786508:MGL786522 MQH786508:MQH786522 NAD786508:NAD786522 NJZ786508:NJZ786522 NTV786508:NTV786522 ODR786508:ODR786522 ONN786508:ONN786522 OXJ786508:OXJ786522 PHF786508:PHF786522 PRB786508:PRB786522 QAX786508:QAX786522 QKT786508:QKT786522 QUP786508:QUP786522 REL786508:REL786522 ROH786508:ROH786522 RYD786508:RYD786522 SHZ786508:SHZ786522 SRV786508:SRV786522 TBR786508:TBR786522 TLN786508:TLN786522 TVJ786508:TVJ786522 UFF786508:UFF786522 UPB786508:UPB786522 UYX786508:UYX786522 VIT786508:VIT786522 VSP786508:VSP786522 WCL786508:WCL786522 WMH786508:WMH786522 WWD786508:WWD786522 V852044:V852058 JR852044:JR852058 TN852044:TN852058 ADJ852044:ADJ852058 ANF852044:ANF852058 AXB852044:AXB852058 BGX852044:BGX852058 BQT852044:BQT852058 CAP852044:CAP852058 CKL852044:CKL852058 CUH852044:CUH852058 DED852044:DED852058 DNZ852044:DNZ852058 DXV852044:DXV852058 EHR852044:EHR852058 ERN852044:ERN852058 FBJ852044:FBJ852058 FLF852044:FLF852058 FVB852044:FVB852058 GEX852044:GEX852058 GOT852044:GOT852058 GYP852044:GYP852058 HIL852044:HIL852058 HSH852044:HSH852058 ICD852044:ICD852058 ILZ852044:ILZ852058 IVV852044:IVV852058 JFR852044:JFR852058 JPN852044:JPN852058 JZJ852044:JZJ852058 KJF852044:KJF852058 KTB852044:KTB852058 LCX852044:LCX852058 LMT852044:LMT852058 LWP852044:LWP852058 MGL852044:MGL852058 MQH852044:MQH852058 NAD852044:NAD852058 NJZ852044:NJZ852058 NTV852044:NTV852058 ODR852044:ODR852058 ONN852044:ONN852058 OXJ852044:OXJ852058 PHF852044:PHF852058 PRB852044:PRB852058 QAX852044:QAX852058 QKT852044:QKT852058 QUP852044:QUP852058 REL852044:REL852058 ROH852044:ROH852058 RYD852044:RYD852058 SHZ852044:SHZ852058 SRV852044:SRV852058 TBR852044:TBR852058 TLN852044:TLN852058 TVJ852044:TVJ852058 UFF852044:UFF852058 UPB852044:UPB852058 UYX852044:UYX852058 VIT852044:VIT852058 VSP852044:VSP852058 WCL852044:WCL852058 WMH852044:WMH852058 WWD852044:WWD852058 V917580:V917594 JR917580:JR917594 TN917580:TN917594 ADJ917580:ADJ917594 ANF917580:ANF917594 AXB917580:AXB917594 BGX917580:BGX917594 BQT917580:BQT917594 CAP917580:CAP917594 CKL917580:CKL917594 CUH917580:CUH917594 DED917580:DED917594 DNZ917580:DNZ917594 DXV917580:DXV917594 EHR917580:EHR917594 ERN917580:ERN917594 FBJ917580:FBJ917594 FLF917580:FLF917594 FVB917580:FVB917594 GEX917580:GEX917594 GOT917580:GOT917594 GYP917580:GYP917594 HIL917580:HIL917594 HSH917580:HSH917594 ICD917580:ICD917594 ILZ917580:ILZ917594 IVV917580:IVV917594 JFR917580:JFR917594 JPN917580:JPN917594 JZJ917580:JZJ917594 KJF917580:KJF917594 KTB917580:KTB917594 LCX917580:LCX917594 LMT917580:LMT917594 LWP917580:LWP917594 MGL917580:MGL917594 MQH917580:MQH917594 NAD917580:NAD917594 NJZ917580:NJZ917594 NTV917580:NTV917594 ODR917580:ODR917594 ONN917580:ONN917594 OXJ917580:OXJ917594 PHF917580:PHF917594 PRB917580:PRB917594 QAX917580:QAX917594 QKT917580:QKT917594 QUP917580:QUP917594 REL917580:REL917594 ROH917580:ROH917594 RYD917580:RYD917594 SHZ917580:SHZ917594 SRV917580:SRV917594 TBR917580:TBR917594 TLN917580:TLN917594 TVJ917580:TVJ917594 UFF917580:UFF917594 UPB917580:UPB917594 UYX917580:UYX917594 VIT917580:VIT917594 VSP917580:VSP917594 WCL917580:WCL917594 WMH917580:WMH917594 WWD917580:WWD917594 V983116:V983130 JR983116:JR983130 TN983116:TN983130 ADJ983116:ADJ983130 ANF983116:ANF983130 AXB983116:AXB983130 BGX983116:BGX983130 BQT983116:BQT983130 CAP983116:CAP983130 CKL983116:CKL983130 CUH983116:CUH983130 DED983116:DED983130 DNZ983116:DNZ983130 DXV983116:DXV983130 EHR983116:EHR983130 ERN983116:ERN983130 FBJ983116:FBJ983130 FLF983116:FLF983130 FVB983116:FVB983130 GEX983116:GEX983130 GOT983116:GOT983130 GYP983116:GYP983130 HIL983116:HIL983130 HSH983116:HSH983130 ICD983116:ICD983130 ILZ983116:ILZ983130 IVV983116:IVV983130 JFR983116:JFR983130 JPN983116:JPN983130 JZJ983116:JZJ983130 KJF983116:KJF983130 KTB983116:KTB983130 LCX983116:LCX983130 LMT983116:LMT983130 LWP983116:LWP983130 MGL983116:MGL983130 MQH983116:MQH983130 NAD983116:NAD983130 NJZ983116:NJZ983130 NTV983116:NTV983130 ODR983116:ODR983130 ONN983116:ONN983130 OXJ983116:OXJ983130 PHF983116:PHF983130 PRB983116:PRB983130 QAX983116:QAX983130 QKT983116:QKT983130 QUP983116:QUP983130 REL983116:REL983130 ROH983116:ROH983130 RYD983116:RYD983130 SHZ983116:SHZ983130 SRV983116:SRV983130 TBR983116:TBR983130 TLN983116:TLN983130 TVJ983116:TVJ983130 UFF983116:UFF983130 UPB983116:UPB983130 UYX983116:UYX983130 VIT983116:VIT983130 VSP983116:VSP983130 WCL983116:WCL983130 WMH983116:WMH983130 WWD983116:WWD983130 WMH983133:WMH983147 JR40:JR54 TN40:TN54 ADJ40:ADJ54 ANF40:ANF54 AXB40:AXB54 BGX40:BGX54 BQT40:BQT54 CAP40:CAP54 CKL40:CKL54 CUH40:CUH54 DED40:DED54 DNZ40:DNZ54 DXV40:DXV54 EHR40:EHR54 ERN40:ERN54 FBJ40:FBJ54 FLF40:FLF54 FVB40:FVB54 GEX40:GEX54 GOT40:GOT54 GYP40:GYP54 HIL40:HIL54 HSH40:HSH54 ICD40:ICD54 ILZ40:ILZ54 IVV40:IVV54 JFR40:JFR54 JPN40:JPN54 JZJ40:JZJ54 KJF40:KJF54 KTB40:KTB54 LCX40:LCX54 LMT40:LMT54 LWP40:LWP54 MGL40:MGL54 MQH40:MQH54 NAD40:NAD54 NJZ40:NJZ54 NTV40:NTV54 ODR40:ODR54 ONN40:ONN54 OXJ40:OXJ54 PHF40:PHF54 PRB40:PRB54 QAX40:QAX54 QKT40:QKT54 QUP40:QUP54 REL40:REL54 ROH40:ROH54 RYD40:RYD54 SHZ40:SHZ54 SRV40:SRV54 TBR40:TBR54 TLN40:TLN54 TVJ40:TVJ54 UFF40:UFF54 UPB40:UPB54 UYX40:UYX54 VIT40:VIT54 VSP40:VSP54 WCL40:WCL54 WMH40:WMH54 WWD40:WWD54 V65577:V65591 JR65577:JR65591 TN65577:TN65591 ADJ65577:ADJ65591 ANF65577:ANF65591 AXB65577:AXB65591 BGX65577:BGX65591 BQT65577:BQT65591 CAP65577:CAP65591 CKL65577:CKL65591 CUH65577:CUH65591 DED65577:DED65591 DNZ65577:DNZ65591 DXV65577:DXV65591 EHR65577:EHR65591 ERN65577:ERN65591 FBJ65577:FBJ65591 FLF65577:FLF65591 FVB65577:FVB65591 GEX65577:GEX65591 GOT65577:GOT65591 GYP65577:GYP65591 HIL65577:HIL65591 HSH65577:HSH65591 ICD65577:ICD65591 ILZ65577:ILZ65591 IVV65577:IVV65591 JFR65577:JFR65591 JPN65577:JPN65591 JZJ65577:JZJ65591 KJF65577:KJF65591 KTB65577:KTB65591 LCX65577:LCX65591 LMT65577:LMT65591 LWP65577:LWP65591 MGL65577:MGL65591 MQH65577:MQH65591 NAD65577:NAD65591 NJZ65577:NJZ65591 NTV65577:NTV65591 ODR65577:ODR65591 ONN65577:ONN65591 OXJ65577:OXJ65591 PHF65577:PHF65591 PRB65577:PRB65591 QAX65577:QAX65591 QKT65577:QKT65591 QUP65577:QUP65591 REL65577:REL65591 ROH65577:ROH65591 RYD65577:RYD65591 SHZ65577:SHZ65591 SRV65577:SRV65591 TBR65577:TBR65591 TLN65577:TLN65591 TVJ65577:TVJ65591 UFF65577:UFF65591 UPB65577:UPB65591 UYX65577:UYX65591 VIT65577:VIT65591 VSP65577:VSP65591 WCL65577:WCL65591 WMH65577:WMH65591 WWD65577:WWD65591 V131113:V131127 JR131113:JR131127 TN131113:TN131127 ADJ131113:ADJ131127 ANF131113:ANF131127 AXB131113:AXB131127 BGX131113:BGX131127 BQT131113:BQT131127 CAP131113:CAP131127 CKL131113:CKL131127 CUH131113:CUH131127 DED131113:DED131127 DNZ131113:DNZ131127 DXV131113:DXV131127 EHR131113:EHR131127 ERN131113:ERN131127 FBJ131113:FBJ131127 FLF131113:FLF131127 FVB131113:FVB131127 GEX131113:GEX131127 GOT131113:GOT131127 GYP131113:GYP131127 HIL131113:HIL131127 HSH131113:HSH131127 ICD131113:ICD131127 ILZ131113:ILZ131127 IVV131113:IVV131127 JFR131113:JFR131127 JPN131113:JPN131127 JZJ131113:JZJ131127 KJF131113:KJF131127 KTB131113:KTB131127 LCX131113:LCX131127 LMT131113:LMT131127 LWP131113:LWP131127 MGL131113:MGL131127 MQH131113:MQH131127 NAD131113:NAD131127 NJZ131113:NJZ131127 NTV131113:NTV131127 ODR131113:ODR131127 ONN131113:ONN131127 OXJ131113:OXJ131127 PHF131113:PHF131127 PRB131113:PRB131127 QAX131113:QAX131127 QKT131113:QKT131127 QUP131113:QUP131127 REL131113:REL131127 ROH131113:ROH131127 RYD131113:RYD131127 SHZ131113:SHZ131127 SRV131113:SRV131127 TBR131113:TBR131127 TLN131113:TLN131127 TVJ131113:TVJ131127 UFF131113:UFF131127 UPB131113:UPB131127 UYX131113:UYX131127 VIT131113:VIT131127 VSP131113:VSP131127 WCL131113:WCL131127 WMH131113:WMH131127 WWD131113:WWD131127 V196649:V196663 JR196649:JR196663 TN196649:TN196663 ADJ196649:ADJ196663 ANF196649:ANF196663 AXB196649:AXB196663 BGX196649:BGX196663 BQT196649:BQT196663 CAP196649:CAP196663 CKL196649:CKL196663 CUH196649:CUH196663 DED196649:DED196663 DNZ196649:DNZ196663 DXV196649:DXV196663 EHR196649:EHR196663 ERN196649:ERN196663 FBJ196649:FBJ196663 FLF196649:FLF196663 FVB196649:FVB196663 GEX196649:GEX196663 GOT196649:GOT196663 GYP196649:GYP196663 HIL196649:HIL196663 HSH196649:HSH196663 ICD196649:ICD196663 ILZ196649:ILZ196663 IVV196649:IVV196663 JFR196649:JFR196663 JPN196649:JPN196663 JZJ196649:JZJ196663 KJF196649:KJF196663 KTB196649:KTB196663 LCX196649:LCX196663 LMT196649:LMT196663 LWP196649:LWP196663 MGL196649:MGL196663 MQH196649:MQH196663 NAD196649:NAD196663 NJZ196649:NJZ196663 NTV196649:NTV196663 ODR196649:ODR196663 ONN196649:ONN196663 OXJ196649:OXJ196663 PHF196649:PHF196663 PRB196649:PRB196663 QAX196649:QAX196663 QKT196649:QKT196663 QUP196649:QUP196663 REL196649:REL196663 ROH196649:ROH196663 RYD196649:RYD196663 SHZ196649:SHZ196663 SRV196649:SRV196663 TBR196649:TBR196663 TLN196649:TLN196663 TVJ196649:TVJ196663 UFF196649:UFF196663 UPB196649:UPB196663 UYX196649:UYX196663 VIT196649:VIT196663 VSP196649:VSP196663 WCL196649:WCL196663 WMH196649:WMH196663 WWD196649:WWD196663 V262185:V262199 JR262185:JR262199 TN262185:TN262199 ADJ262185:ADJ262199 ANF262185:ANF262199 AXB262185:AXB262199 BGX262185:BGX262199 BQT262185:BQT262199 CAP262185:CAP262199 CKL262185:CKL262199 CUH262185:CUH262199 DED262185:DED262199 DNZ262185:DNZ262199 DXV262185:DXV262199 EHR262185:EHR262199 ERN262185:ERN262199 FBJ262185:FBJ262199 FLF262185:FLF262199 FVB262185:FVB262199 GEX262185:GEX262199 GOT262185:GOT262199 GYP262185:GYP262199 HIL262185:HIL262199 HSH262185:HSH262199 ICD262185:ICD262199 ILZ262185:ILZ262199 IVV262185:IVV262199 JFR262185:JFR262199 JPN262185:JPN262199 JZJ262185:JZJ262199 KJF262185:KJF262199 KTB262185:KTB262199 LCX262185:LCX262199 LMT262185:LMT262199 LWP262185:LWP262199 MGL262185:MGL262199 MQH262185:MQH262199 NAD262185:NAD262199 NJZ262185:NJZ262199 NTV262185:NTV262199 ODR262185:ODR262199 ONN262185:ONN262199 OXJ262185:OXJ262199 PHF262185:PHF262199 PRB262185:PRB262199 QAX262185:QAX262199 QKT262185:QKT262199 QUP262185:QUP262199 REL262185:REL262199 ROH262185:ROH262199 RYD262185:RYD262199 SHZ262185:SHZ262199 SRV262185:SRV262199 TBR262185:TBR262199 TLN262185:TLN262199 TVJ262185:TVJ262199 UFF262185:UFF262199 UPB262185:UPB262199 UYX262185:UYX262199 VIT262185:VIT262199 VSP262185:VSP262199 WCL262185:WCL262199 WMH262185:WMH262199 WWD262185:WWD262199 V327721:V327735 JR327721:JR327735 TN327721:TN327735 ADJ327721:ADJ327735 ANF327721:ANF327735 AXB327721:AXB327735 BGX327721:BGX327735 BQT327721:BQT327735 CAP327721:CAP327735 CKL327721:CKL327735 CUH327721:CUH327735 DED327721:DED327735 DNZ327721:DNZ327735 DXV327721:DXV327735 EHR327721:EHR327735 ERN327721:ERN327735 FBJ327721:FBJ327735 FLF327721:FLF327735 FVB327721:FVB327735 GEX327721:GEX327735 GOT327721:GOT327735 GYP327721:GYP327735 HIL327721:HIL327735 HSH327721:HSH327735 ICD327721:ICD327735 ILZ327721:ILZ327735 IVV327721:IVV327735 JFR327721:JFR327735 JPN327721:JPN327735 JZJ327721:JZJ327735 KJF327721:KJF327735 KTB327721:KTB327735 LCX327721:LCX327735 LMT327721:LMT327735 LWP327721:LWP327735 MGL327721:MGL327735 MQH327721:MQH327735 NAD327721:NAD327735 NJZ327721:NJZ327735 NTV327721:NTV327735 ODR327721:ODR327735 ONN327721:ONN327735 OXJ327721:OXJ327735 PHF327721:PHF327735 PRB327721:PRB327735 QAX327721:QAX327735 QKT327721:QKT327735 QUP327721:QUP327735 REL327721:REL327735 ROH327721:ROH327735 RYD327721:RYD327735 SHZ327721:SHZ327735 SRV327721:SRV327735 TBR327721:TBR327735 TLN327721:TLN327735 TVJ327721:TVJ327735 UFF327721:UFF327735 UPB327721:UPB327735 UYX327721:UYX327735 VIT327721:VIT327735 VSP327721:VSP327735 WCL327721:WCL327735 WMH327721:WMH327735 WWD327721:WWD327735 V393257:V393271 JR393257:JR393271 TN393257:TN393271 ADJ393257:ADJ393271 ANF393257:ANF393271 AXB393257:AXB393271 BGX393257:BGX393271 BQT393257:BQT393271 CAP393257:CAP393271 CKL393257:CKL393271 CUH393257:CUH393271 DED393257:DED393271 DNZ393257:DNZ393271 DXV393257:DXV393271 EHR393257:EHR393271 ERN393257:ERN393271 FBJ393257:FBJ393271 FLF393257:FLF393271 FVB393257:FVB393271 GEX393257:GEX393271 GOT393257:GOT393271 GYP393257:GYP393271 HIL393257:HIL393271 HSH393257:HSH393271 ICD393257:ICD393271 ILZ393257:ILZ393271 IVV393257:IVV393271 JFR393257:JFR393271 JPN393257:JPN393271 JZJ393257:JZJ393271 KJF393257:KJF393271 KTB393257:KTB393271 LCX393257:LCX393271 LMT393257:LMT393271 LWP393257:LWP393271 MGL393257:MGL393271 MQH393257:MQH393271 NAD393257:NAD393271 NJZ393257:NJZ393271 NTV393257:NTV393271 ODR393257:ODR393271 ONN393257:ONN393271 OXJ393257:OXJ393271 PHF393257:PHF393271 PRB393257:PRB393271 QAX393257:QAX393271 QKT393257:QKT393271 QUP393257:QUP393271 REL393257:REL393271 ROH393257:ROH393271 RYD393257:RYD393271 SHZ393257:SHZ393271 SRV393257:SRV393271 TBR393257:TBR393271 TLN393257:TLN393271 TVJ393257:TVJ393271 UFF393257:UFF393271 UPB393257:UPB393271 UYX393257:UYX393271 VIT393257:VIT393271 VSP393257:VSP393271 WCL393257:WCL393271 WMH393257:WMH393271 WWD393257:WWD393271 V458793:V458807 JR458793:JR458807 TN458793:TN458807 ADJ458793:ADJ458807 ANF458793:ANF458807 AXB458793:AXB458807 BGX458793:BGX458807 BQT458793:BQT458807 CAP458793:CAP458807 CKL458793:CKL458807 CUH458793:CUH458807 DED458793:DED458807 DNZ458793:DNZ458807 DXV458793:DXV458807 EHR458793:EHR458807 ERN458793:ERN458807 FBJ458793:FBJ458807 FLF458793:FLF458807 FVB458793:FVB458807 GEX458793:GEX458807 GOT458793:GOT458807 GYP458793:GYP458807 HIL458793:HIL458807 HSH458793:HSH458807 ICD458793:ICD458807 ILZ458793:ILZ458807 IVV458793:IVV458807 JFR458793:JFR458807 JPN458793:JPN458807 JZJ458793:JZJ458807 KJF458793:KJF458807 KTB458793:KTB458807 LCX458793:LCX458807 LMT458793:LMT458807 LWP458793:LWP458807 MGL458793:MGL458807 MQH458793:MQH458807 NAD458793:NAD458807 NJZ458793:NJZ458807 NTV458793:NTV458807 ODR458793:ODR458807 ONN458793:ONN458807 OXJ458793:OXJ458807 PHF458793:PHF458807 PRB458793:PRB458807 QAX458793:QAX458807 QKT458793:QKT458807 QUP458793:QUP458807 REL458793:REL458807 ROH458793:ROH458807 RYD458793:RYD458807 SHZ458793:SHZ458807 SRV458793:SRV458807 TBR458793:TBR458807 TLN458793:TLN458807 TVJ458793:TVJ458807 UFF458793:UFF458807 UPB458793:UPB458807 UYX458793:UYX458807 VIT458793:VIT458807 VSP458793:VSP458807 WCL458793:WCL458807 WMH458793:WMH458807 WWD458793:WWD458807 V524329:V524343 JR524329:JR524343 TN524329:TN524343 ADJ524329:ADJ524343 ANF524329:ANF524343 AXB524329:AXB524343 BGX524329:BGX524343 BQT524329:BQT524343 CAP524329:CAP524343 CKL524329:CKL524343 CUH524329:CUH524343 DED524329:DED524343 DNZ524329:DNZ524343 DXV524329:DXV524343 EHR524329:EHR524343 ERN524329:ERN524343 FBJ524329:FBJ524343 FLF524329:FLF524343 FVB524329:FVB524343 GEX524329:GEX524343 GOT524329:GOT524343 GYP524329:GYP524343 HIL524329:HIL524343 HSH524329:HSH524343 ICD524329:ICD524343 ILZ524329:ILZ524343 IVV524329:IVV524343 JFR524329:JFR524343 JPN524329:JPN524343 JZJ524329:JZJ524343 KJF524329:KJF524343 KTB524329:KTB524343 LCX524329:LCX524343 LMT524329:LMT524343 LWP524329:LWP524343 MGL524329:MGL524343 MQH524329:MQH524343 NAD524329:NAD524343 NJZ524329:NJZ524343 NTV524329:NTV524343 ODR524329:ODR524343 ONN524329:ONN524343 OXJ524329:OXJ524343 PHF524329:PHF524343 PRB524329:PRB524343 QAX524329:QAX524343 QKT524329:QKT524343 QUP524329:QUP524343 REL524329:REL524343 ROH524329:ROH524343 RYD524329:RYD524343 SHZ524329:SHZ524343 SRV524329:SRV524343 TBR524329:TBR524343 TLN524329:TLN524343 TVJ524329:TVJ524343 UFF524329:UFF524343 UPB524329:UPB524343 UYX524329:UYX524343 VIT524329:VIT524343 VSP524329:VSP524343 WCL524329:WCL524343 WMH524329:WMH524343 WWD524329:WWD524343 V589865:V589879 JR589865:JR589879 TN589865:TN589879 ADJ589865:ADJ589879 ANF589865:ANF589879 AXB589865:AXB589879 BGX589865:BGX589879 BQT589865:BQT589879 CAP589865:CAP589879 CKL589865:CKL589879 CUH589865:CUH589879 DED589865:DED589879 DNZ589865:DNZ589879 DXV589865:DXV589879 EHR589865:EHR589879 ERN589865:ERN589879 FBJ589865:FBJ589879 FLF589865:FLF589879 FVB589865:FVB589879 GEX589865:GEX589879 GOT589865:GOT589879 GYP589865:GYP589879 HIL589865:HIL589879 HSH589865:HSH589879 ICD589865:ICD589879 ILZ589865:ILZ589879 IVV589865:IVV589879 JFR589865:JFR589879 JPN589865:JPN589879 JZJ589865:JZJ589879 KJF589865:KJF589879 KTB589865:KTB589879 LCX589865:LCX589879 LMT589865:LMT589879 LWP589865:LWP589879 MGL589865:MGL589879 MQH589865:MQH589879 NAD589865:NAD589879 NJZ589865:NJZ589879 NTV589865:NTV589879 ODR589865:ODR589879 ONN589865:ONN589879 OXJ589865:OXJ589879 PHF589865:PHF589879 PRB589865:PRB589879 QAX589865:QAX589879 QKT589865:QKT589879 QUP589865:QUP589879 REL589865:REL589879 ROH589865:ROH589879 RYD589865:RYD589879 SHZ589865:SHZ589879 SRV589865:SRV589879 TBR589865:TBR589879 TLN589865:TLN589879 TVJ589865:TVJ589879 UFF589865:UFF589879 UPB589865:UPB589879 UYX589865:UYX589879 VIT589865:VIT589879 VSP589865:VSP589879 WCL589865:WCL589879 WMH589865:WMH589879 WWD589865:WWD589879 V655401:V655415 JR655401:JR655415 TN655401:TN655415 ADJ655401:ADJ655415 ANF655401:ANF655415 AXB655401:AXB655415 BGX655401:BGX655415 BQT655401:BQT655415 CAP655401:CAP655415 CKL655401:CKL655415 CUH655401:CUH655415 DED655401:DED655415 DNZ655401:DNZ655415 DXV655401:DXV655415 EHR655401:EHR655415 ERN655401:ERN655415 FBJ655401:FBJ655415 FLF655401:FLF655415 FVB655401:FVB655415 GEX655401:GEX655415 GOT655401:GOT655415 GYP655401:GYP655415 HIL655401:HIL655415 HSH655401:HSH655415 ICD655401:ICD655415 ILZ655401:ILZ655415 IVV655401:IVV655415 JFR655401:JFR655415 JPN655401:JPN655415 JZJ655401:JZJ655415 KJF655401:KJF655415 KTB655401:KTB655415 LCX655401:LCX655415 LMT655401:LMT655415 LWP655401:LWP655415 MGL655401:MGL655415 MQH655401:MQH655415 NAD655401:NAD655415 NJZ655401:NJZ655415 NTV655401:NTV655415 ODR655401:ODR655415 ONN655401:ONN655415 OXJ655401:OXJ655415 PHF655401:PHF655415 PRB655401:PRB655415 QAX655401:QAX655415 QKT655401:QKT655415 QUP655401:QUP655415 REL655401:REL655415 ROH655401:ROH655415 RYD655401:RYD655415 SHZ655401:SHZ655415 SRV655401:SRV655415 TBR655401:TBR655415 TLN655401:TLN655415 TVJ655401:TVJ655415 UFF655401:UFF655415 UPB655401:UPB655415 UYX655401:UYX655415 VIT655401:VIT655415 VSP655401:VSP655415 WCL655401:WCL655415 WMH655401:WMH655415 WWD655401:WWD655415 V720937:V720951 JR720937:JR720951 TN720937:TN720951 ADJ720937:ADJ720951 ANF720937:ANF720951 AXB720937:AXB720951 BGX720937:BGX720951 BQT720937:BQT720951 CAP720937:CAP720951 CKL720937:CKL720951 CUH720937:CUH720951 DED720937:DED720951 DNZ720937:DNZ720951 DXV720937:DXV720951 EHR720937:EHR720951 ERN720937:ERN720951 FBJ720937:FBJ720951 FLF720937:FLF720951 FVB720937:FVB720951 GEX720937:GEX720951 GOT720937:GOT720951 GYP720937:GYP720951 HIL720937:HIL720951 HSH720937:HSH720951 ICD720937:ICD720951 ILZ720937:ILZ720951 IVV720937:IVV720951 JFR720937:JFR720951 JPN720937:JPN720951 JZJ720937:JZJ720951 KJF720937:KJF720951 KTB720937:KTB720951 LCX720937:LCX720951 LMT720937:LMT720951 LWP720937:LWP720951 MGL720937:MGL720951 MQH720937:MQH720951 NAD720937:NAD720951 NJZ720937:NJZ720951 NTV720937:NTV720951 ODR720937:ODR720951 ONN720937:ONN720951 OXJ720937:OXJ720951 PHF720937:PHF720951 PRB720937:PRB720951 QAX720937:QAX720951 QKT720937:QKT720951 QUP720937:QUP720951 REL720937:REL720951 ROH720937:ROH720951 RYD720937:RYD720951 SHZ720937:SHZ720951 SRV720937:SRV720951 TBR720937:TBR720951 TLN720937:TLN720951 TVJ720937:TVJ720951 UFF720937:UFF720951 UPB720937:UPB720951 UYX720937:UYX720951 VIT720937:VIT720951 VSP720937:VSP720951 WCL720937:WCL720951 WMH720937:WMH720951 WWD720937:WWD720951 V786473:V786487 JR786473:JR786487 TN786473:TN786487 ADJ786473:ADJ786487 ANF786473:ANF786487 AXB786473:AXB786487 BGX786473:BGX786487 BQT786473:BQT786487 CAP786473:CAP786487 CKL786473:CKL786487 CUH786473:CUH786487 DED786473:DED786487 DNZ786473:DNZ786487 DXV786473:DXV786487 EHR786473:EHR786487 ERN786473:ERN786487 FBJ786473:FBJ786487 FLF786473:FLF786487 FVB786473:FVB786487 GEX786473:GEX786487 GOT786473:GOT786487 GYP786473:GYP786487 HIL786473:HIL786487 HSH786473:HSH786487 ICD786473:ICD786487 ILZ786473:ILZ786487 IVV786473:IVV786487 JFR786473:JFR786487 JPN786473:JPN786487 JZJ786473:JZJ786487 KJF786473:KJF786487 KTB786473:KTB786487 LCX786473:LCX786487 LMT786473:LMT786487 LWP786473:LWP786487 MGL786473:MGL786487 MQH786473:MQH786487 NAD786473:NAD786487 NJZ786473:NJZ786487 NTV786473:NTV786487 ODR786473:ODR786487 ONN786473:ONN786487 OXJ786473:OXJ786487 PHF786473:PHF786487 PRB786473:PRB786487 QAX786473:QAX786487 QKT786473:QKT786487 QUP786473:QUP786487 REL786473:REL786487 ROH786473:ROH786487 RYD786473:RYD786487 SHZ786473:SHZ786487 SRV786473:SRV786487 TBR786473:TBR786487 TLN786473:TLN786487 TVJ786473:TVJ786487 UFF786473:UFF786487 UPB786473:UPB786487 UYX786473:UYX786487 VIT786473:VIT786487 VSP786473:VSP786487 WCL786473:WCL786487 WMH786473:WMH786487 WWD786473:WWD786487 V852009:V852023 JR852009:JR852023 TN852009:TN852023 ADJ852009:ADJ852023 ANF852009:ANF852023 AXB852009:AXB852023 BGX852009:BGX852023 BQT852009:BQT852023 CAP852009:CAP852023 CKL852009:CKL852023 CUH852009:CUH852023 DED852009:DED852023 DNZ852009:DNZ852023 DXV852009:DXV852023 EHR852009:EHR852023 ERN852009:ERN852023 FBJ852009:FBJ852023 FLF852009:FLF852023 FVB852009:FVB852023 GEX852009:GEX852023 GOT852009:GOT852023 GYP852009:GYP852023 HIL852009:HIL852023 HSH852009:HSH852023 ICD852009:ICD852023 ILZ852009:ILZ852023 IVV852009:IVV852023 JFR852009:JFR852023 JPN852009:JPN852023 JZJ852009:JZJ852023 KJF852009:KJF852023 KTB852009:KTB852023 LCX852009:LCX852023 LMT852009:LMT852023 LWP852009:LWP852023 MGL852009:MGL852023 MQH852009:MQH852023 NAD852009:NAD852023 NJZ852009:NJZ852023 NTV852009:NTV852023 ODR852009:ODR852023 ONN852009:ONN852023 OXJ852009:OXJ852023 PHF852009:PHF852023 PRB852009:PRB852023 QAX852009:QAX852023 QKT852009:QKT852023 QUP852009:QUP852023 REL852009:REL852023 ROH852009:ROH852023 RYD852009:RYD852023 SHZ852009:SHZ852023 SRV852009:SRV852023 TBR852009:TBR852023 TLN852009:TLN852023 TVJ852009:TVJ852023 UFF852009:UFF852023 UPB852009:UPB852023 UYX852009:UYX852023 VIT852009:VIT852023 VSP852009:VSP852023 WCL852009:WCL852023 WMH852009:WMH852023 WWD852009:WWD852023 V917545:V917559 JR917545:JR917559 TN917545:TN917559 ADJ917545:ADJ917559 ANF917545:ANF917559 AXB917545:AXB917559 BGX917545:BGX917559 BQT917545:BQT917559 CAP917545:CAP917559 CKL917545:CKL917559 CUH917545:CUH917559 DED917545:DED917559 DNZ917545:DNZ917559 DXV917545:DXV917559 EHR917545:EHR917559 ERN917545:ERN917559 FBJ917545:FBJ917559 FLF917545:FLF917559 FVB917545:FVB917559 GEX917545:GEX917559 GOT917545:GOT917559 GYP917545:GYP917559 HIL917545:HIL917559 HSH917545:HSH917559 ICD917545:ICD917559 ILZ917545:ILZ917559 IVV917545:IVV917559 JFR917545:JFR917559 JPN917545:JPN917559 JZJ917545:JZJ917559 KJF917545:KJF917559 KTB917545:KTB917559 LCX917545:LCX917559 LMT917545:LMT917559 LWP917545:LWP917559 MGL917545:MGL917559 MQH917545:MQH917559 NAD917545:NAD917559 NJZ917545:NJZ917559 NTV917545:NTV917559 ODR917545:ODR917559 ONN917545:ONN917559 OXJ917545:OXJ917559 PHF917545:PHF917559 PRB917545:PRB917559 QAX917545:QAX917559 QKT917545:QKT917559 QUP917545:QUP917559 REL917545:REL917559 ROH917545:ROH917559 RYD917545:RYD917559 SHZ917545:SHZ917559 SRV917545:SRV917559 TBR917545:TBR917559 TLN917545:TLN917559 TVJ917545:TVJ917559 UFF917545:UFF917559 UPB917545:UPB917559 UYX917545:UYX917559 VIT917545:VIT917559 VSP917545:VSP917559 WCL917545:WCL917559 WMH917545:WMH917559 WWD917545:WWD917559 V983081:V983095 JR983081:JR983095 TN983081:TN983095 ADJ983081:ADJ983095 ANF983081:ANF983095 AXB983081:AXB983095 BGX983081:BGX983095 BQT983081:BQT983095 CAP983081:CAP983095 CKL983081:CKL983095 CUH983081:CUH983095 DED983081:DED983095 DNZ983081:DNZ983095 DXV983081:DXV983095 EHR983081:EHR983095 ERN983081:ERN983095 FBJ983081:FBJ983095 FLF983081:FLF983095 FVB983081:FVB983095 GEX983081:GEX983095 GOT983081:GOT983095 GYP983081:GYP983095 HIL983081:HIL983095 HSH983081:HSH983095 ICD983081:ICD983095 ILZ983081:ILZ983095 IVV983081:IVV983095 JFR983081:JFR983095 JPN983081:JPN983095 JZJ983081:JZJ983095 KJF983081:KJF983095 KTB983081:KTB983095 LCX983081:LCX983095 LMT983081:LMT983095 LWP983081:LWP983095 MGL983081:MGL983095 MQH983081:MQH983095 NAD983081:NAD983095 NJZ983081:NJZ983095 NTV983081:NTV983095 ODR983081:ODR983095 ONN983081:ONN983095 OXJ983081:OXJ983095 PHF983081:PHF983095 PRB983081:PRB983095 QAX983081:QAX983095 QKT983081:QKT983095 QUP983081:QUP983095 REL983081:REL983095 ROH983081:ROH983095 RYD983081:RYD983095 SHZ983081:SHZ983095 SRV983081:SRV983095 TBR983081:TBR983095 TLN983081:TLN983095 TVJ983081:TVJ983095 UFF983081:UFF983095 UPB983081:UPB983095 UYX983081:UYX983095 VIT983081:VIT983095 VSP983081:VSP983095 WCL983081:WCL983095 WMH983081:WMH983095 WWD983081:WWD983095 VSP983133:VSP983147 JR93:JR107 TN93:TN107 ADJ93:ADJ107 ANF93:ANF107 AXB93:AXB107 BGX93:BGX107 BQT93:BQT107 CAP93:CAP107 CKL93:CKL107 CUH93:CUH107 DED93:DED107 DNZ93:DNZ107 DXV93:DXV107 EHR93:EHR107 ERN93:ERN107 FBJ93:FBJ107 FLF93:FLF107 FVB93:FVB107 GEX93:GEX107 GOT93:GOT107 GYP93:GYP107 HIL93:HIL107 HSH93:HSH107 ICD93:ICD107 ILZ93:ILZ107 IVV93:IVV107 JFR93:JFR107 JPN93:JPN107 JZJ93:JZJ107 KJF93:KJF107 KTB93:KTB107 LCX93:LCX107 LMT93:LMT107 LWP93:LWP107 MGL93:MGL107 MQH93:MQH107 NAD93:NAD107 NJZ93:NJZ107 NTV93:NTV107 ODR93:ODR107 ONN93:ONN107 OXJ93:OXJ107 PHF93:PHF107 PRB93:PRB107 QAX93:QAX107 QKT93:QKT107 QUP93:QUP107 REL93:REL107 ROH93:ROH107 RYD93:RYD107 SHZ93:SHZ107 SRV93:SRV107 TBR93:TBR107 TLN93:TLN107 TVJ93:TVJ107 UFF93:UFF107 UPB93:UPB107 UYX93:UYX107 VIT93:VIT107 VSP93:VSP107 WCL93:WCL107 WMH93:WMH107 WWD93:WWD107 V65629:V65643 JR65629:JR65643 TN65629:TN65643 ADJ65629:ADJ65643 ANF65629:ANF65643 AXB65629:AXB65643 BGX65629:BGX65643 BQT65629:BQT65643 CAP65629:CAP65643 CKL65629:CKL65643 CUH65629:CUH65643 DED65629:DED65643 DNZ65629:DNZ65643 DXV65629:DXV65643 EHR65629:EHR65643 ERN65629:ERN65643 FBJ65629:FBJ65643 FLF65629:FLF65643 FVB65629:FVB65643 GEX65629:GEX65643 GOT65629:GOT65643 GYP65629:GYP65643 HIL65629:HIL65643 HSH65629:HSH65643 ICD65629:ICD65643 ILZ65629:ILZ65643 IVV65629:IVV65643 JFR65629:JFR65643 JPN65629:JPN65643 JZJ65629:JZJ65643 KJF65629:KJF65643 KTB65629:KTB65643 LCX65629:LCX65643 LMT65629:LMT65643 LWP65629:LWP65643 MGL65629:MGL65643 MQH65629:MQH65643 NAD65629:NAD65643 NJZ65629:NJZ65643 NTV65629:NTV65643 ODR65629:ODR65643 ONN65629:ONN65643 OXJ65629:OXJ65643 PHF65629:PHF65643 PRB65629:PRB65643 QAX65629:QAX65643 QKT65629:QKT65643 QUP65629:QUP65643 REL65629:REL65643 ROH65629:ROH65643 RYD65629:RYD65643 SHZ65629:SHZ65643 SRV65629:SRV65643 TBR65629:TBR65643 TLN65629:TLN65643 TVJ65629:TVJ65643 UFF65629:UFF65643 UPB65629:UPB65643 UYX65629:UYX65643 VIT65629:VIT65643 VSP65629:VSP65643 WCL65629:WCL65643 WMH65629:WMH65643 WWD65629:WWD65643 V131165:V131179 JR131165:JR131179 TN131165:TN131179 ADJ131165:ADJ131179 ANF131165:ANF131179 AXB131165:AXB131179 BGX131165:BGX131179 BQT131165:BQT131179 CAP131165:CAP131179 CKL131165:CKL131179 CUH131165:CUH131179 DED131165:DED131179 DNZ131165:DNZ131179 DXV131165:DXV131179 EHR131165:EHR131179 ERN131165:ERN131179 FBJ131165:FBJ131179 FLF131165:FLF131179 FVB131165:FVB131179 GEX131165:GEX131179 GOT131165:GOT131179 GYP131165:GYP131179 HIL131165:HIL131179 HSH131165:HSH131179 ICD131165:ICD131179 ILZ131165:ILZ131179 IVV131165:IVV131179 JFR131165:JFR131179 JPN131165:JPN131179 JZJ131165:JZJ131179 KJF131165:KJF131179 KTB131165:KTB131179 LCX131165:LCX131179 LMT131165:LMT131179 LWP131165:LWP131179 MGL131165:MGL131179 MQH131165:MQH131179 NAD131165:NAD131179 NJZ131165:NJZ131179 NTV131165:NTV131179 ODR131165:ODR131179 ONN131165:ONN131179 OXJ131165:OXJ131179 PHF131165:PHF131179 PRB131165:PRB131179 QAX131165:QAX131179 QKT131165:QKT131179 QUP131165:QUP131179 REL131165:REL131179 ROH131165:ROH131179 RYD131165:RYD131179 SHZ131165:SHZ131179 SRV131165:SRV131179 TBR131165:TBR131179 TLN131165:TLN131179 TVJ131165:TVJ131179 UFF131165:UFF131179 UPB131165:UPB131179 UYX131165:UYX131179 VIT131165:VIT131179 VSP131165:VSP131179 WCL131165:WCL131179 WMH131165:WMH131179 WWD131165:WWD131179 V196701:V196715 JR196701:JR196715 TN196701:TN196715 ADJ196701:ADJ196715 ANF196701:ANF196715 AXB196701:AXB196715 BGX196701:BGX196715 BQT196701:BQT196715 CAP196701:CAP196715 CKL196701:CKL196715 CUH196701:CUH196715 DED196701:DED196715 DNZ196701:DNZ196715 DXV196701:DXV196715 EHR196701:EHR196715 ERN196701:ERN196715 FBJ196701:FBJ196715 FLF196701:FLF196715 FVB196701:FVB196715 GEX196701:GEX196715 GOT196701:GOT196715 GYP196701:GYP196715 HIL196701:HIL196715 HSH196701:HSH196715 ICD196701:ICD196715 ILZ196701:ILZ196715 IVV196701:IVV196715 JFR196701:JFR196715 JPN196701:JPN196715 JZJ196701:JZJ196715 KJF196701:KJF196715 KTB196701:KTB196715 LCX196701:LCX196715 LMT196701:LMT196715 LWP196701:LWP196715 MGL196701:MGL196715 MQH196701:MQH196715 NAD196701:NAD196715 NJZ196701:NJZ196715 NTV196701:NTV196715 ODR196701:ODR196715 ONN196701:ONN196715 OXJ196701:OXJ196715 PHF196701:PHF196715 PRB196701:PRB196715 QAX196701:QAX196715 QKT196701:QKT196715 QUP196701:QUP196715 REL196701:REL196715 ROH196701:ROH196715 RYD196701:RYD196715 SHZ196701:SHZ196715 SRV196701:SRV196715 TBR196701:TBR196715 TLN196701:TLN196715 TVJ196701:TVJ196715 UFF196701:UFF196715 UPB196701:UPB196715 UYX196701:UYX196715 VIT196701:VIT196715 VSP196701:VSP196715 WCL196701:WCL196715 WMH196701:WMH196715 WWD196701:WWD196715 V262237:V262251 JR262237:JR262251 TN262237:TN262251 ADJ262237:ADJ262251 ANF262237:ANF262251 AXB262237:AXB262251 BGX262237:BGX262251 BQT262237:BQT262251 CAP262237:CAP262251 CKL262237:CKL262251 CUH262237:CUH262251 DED262237:DED262251 DNZ262237:DNZ262251 DXV262237:DXV262251 EHR262237:EHR262251 ERN262237:ERN262251 FBJ262237:FBJ262251 FLF262237:FLF262251 FVB262237:FVB262251 GEX262237:GEX262251 GOT262237:GOT262251 GYP262237:GYP262251 HIL262237:HIL262251 HSH262237:HSH262251 ICD262237:ICD262251 ILZ262237:ILZ262251 IVV262237:IVV262251 JFR262237:JFR262251 JPN262237:JPN262251 JZJ262237:JZJ262251 KJF262237:KJF262251 KTB262237:KTB262251 LCX262237:LCX262251 LMT262237:LMT262251 LWP262237:LWP262251 MGL262237:MGL262251 MQH262237:MQH262251 NAD262237:NAD262251 NJZ262237:NJZ262251 NTV262237:NTV262251 ODR262237:ODR262251 ONN262237:ONN262251 OXJ262237:OXJ262251 PHF262237:PHF262251 PRB262237:PRB262251 QAX262237:QAX262251 QKT262237:QKT262251 QUP262237:QUP262251 REL262237:REL262251 ROH262237:ROH262251 RYD262237:RYD262251 SHZ262237:SHZ262251 SRV262237:SRV262251 TBR262237:TBR262251 TLN262237:TLN262251 TVJ262237:TVJ262251 UFF262237:UFF262251 UPB262237:UPB262251 UYX262237:UYX262251 VIT262237:VIT262251 VSP262237:VSP262251 WCL262237:WCL262251 WMH262237:WMH262251 WWD262237:WWD262251 V327773:V327787 JR327773:JR327787 TN327773:TN327787 ADJ327773:ADJ327787 ANF327773:ANF327787 AXB327773:AXB327787 BGX327773:BGX327787 BQT327773:BQT327787 CAP327773:CAP327787 CKL327773:CKL327787 CUH327773:CUH327787 DED327773:DED327787 DNZ327773:DNZ327787 DXV327773:DXV327787 EHR327773:EHR327787 ERN327773:ERN327787 FBJ327773:FBJ327787 FLF327773:FLF327787 FVB327773:FVB327787 GEX327773:GEX327787 GOT327773:GOT327787 GYP327773:GYP327787 HIL327773:HIL327787 HSH327773:HSH327787 ICD327773:ICD327787 ILZ327773:ILZ327787 IVV327773:IVV327787 JFR327773:JFR327787 JPN327773:JPN327787 JZJ327773:JZJ327787 KJF327773:KJF327787 KTB327773:KTB327787 LCX327773:LCX327787 LMT327773:LMT327787 LWP327773:LWP327787 MGL327773:MGL327787 MQH327773:MQH327787 NAD327773:NAD327787 NJZ327773:NJZ327787 NTV327773:NTV327787 ODR327773:ODR327787 ONN327773:ONN327787 OXJ327773:OXJ327787 PHF327773:PHF327787 PRB327773:PRB327787 QAX327773:QAX327787 QKT327773:QKT327787 QUP327773:QUP327787 REL327773:REL327787 ROH327773:ROH327787 RYD327773:RYD327787 SHZ327773:SHZ327787 SRV327773:SRV327787 TBR327773:TBR327787 TLN327773:TLN327787 TVJ327773:TVJ327787 UFF327773:UFF327787 UPB327773:UPB327787 UYX327773:UYX327787 VIT327773:VIT327787 VSP327773:VSP327787 WCL327773:WCL327787 WMH327773:WMH327787 WWD327773:WWD327787 V393309:V393323 JR393309:JR393323 TN393309:TN393323 ADJ393309:ADJ393323 ANF393309:ANF393323 AXB393309:AXB393323 BGX393309:BGX393323 BQT393309:BQT393323 CAP393309:CAP393323 CKL393309:CKL393323 CUH393309:CUH393323 DED393309:DED393323 DNZ393309:DNZ393323 DXV393309:DXV393323 EHR393309:EHR393323 ERN393309:ERN393323 FBJ393309:FBJ393323 FLF393309:FLF393323 FVB393309:FVB393323 GEX393309:GEX393323 GOT393309:GOT393323 GYP393309:GYP393323 HIL393309:HIL393323 HSH393309:HSH393323 ICD393309:ICD393323 ILZ393309:ILZ393323 IVV393309:IVV393323 JFR393309:JFR393323 JPN393309:JPN393323 JZJ393309:JZJ393323 KJF393309:KJF393323 KTB393309:KTB393323 LCX393309:LCX393323 LMT393309:LMT393323 LWP393309:LWP393323 MGL393309:MGL393323 MQH393309:MQH393323 NAD393309:NAD393323 NJZ393309:NJZ393323 NTV393309:NTV393323 ODR393309:ODR393323 ONN393309:ONN393323 OXJ393309:OXJ393323 PHF393309:PHF393323 PRB393309:PRB393323 QAX393309:QAX393323 QKT393309:QKT393323 QUP393309:QUP393323 REL393309:REL393323 ROH393309:ROH393323 RYD393309:RYD393323 SHZ393309:SHZ393323 SRV393309:SRV393323 TBR393309:TBR393323 TLN393309:TLN393323 TVJ393309:TVJ393323 UFF393309:UFF393323 UPB393309:UPB393323 UYX393309:UYX393323 VIT393309:VIT393323 VSP393309:VSP393323 WCL393309:WCL393323 WMH393309:WMH393323 WWD393309:WWD393323 V458845:V458859 JR458845:JR458859 TN458845:TN458859 ADJ458845:ADJ458859 ANF458845:ANF458859 AXB458845:AXB458859 BGX458845:BGX458859 BQT458845:BQT458859 CAP458845:CAP458859 CKL458845:CKL458859 CUH458845:CUH458859 DED458845:DED458859 DNZ458845:DNZ458859 DXV458845:DXV458859 EHR458845:EHR458859 ERN458845:ERN458859 FBJ458845:FBJ458859 FLF458845:FLF458859 FVB458845:FVB458859 GEX458845:GEX458859 GOT458845:GOT458859 GYP458845:GYP458859 HIL458845:HIL458859 HSH458845:HSH458859 ICD458845:ICD458859 ILZ458845:ILZ458859 IVV458845:IVV458859 JFR458845:JFR458859 JPN458845:JPN458859 JZJ458845:JZJ458859 KJF458845:KJF458859 KTB458845:KTB458859 LCX458845:LCX458859 LMT458845:LMT458859 LWP458845:LWP458859 MGL458845:MGL458859 MQH458845:MQH458859 NAD458845:NAD458859 NJZ458845:NJZ458859 NTV458845:NTV458859 ODR458845:ODR458859 ONN458845:ONN458859 OXJ458845:OXJ458859 PHF458845:PHF458859 PRB458845:PRB458859 QAX458845:QAX458859 QKT458845:QKT458859 QUP458845:QUP458859 REL458845:REL458859 ROH458845:ROH458859 RYD458845:RYD458859 SHZ458845:SHZ458859 SRV458845:SRV458859 TBR458845:TBR458859 TLN458845:TLN458859 TVJ458845:TVJ458859 UFF458845:UFF458859 UPB458845:UPB458859 UYX458845:UYX458859 VIT458845:VIT458859 VSP458845:VSP458859 WCL458845:WCL458859 WMH458845:WMH458859 WWD458845:WWD458859 V524381:V524395 JR524381:JR524395 TN524381:TN524395 ADJ524381:ADJ524395 ANF524381:ANF524395 AXB524381:AXB524395 BGX524381:BGX524395 BQT524381:BQT524395 CAP524381:CAP524395 CKL524381:CKL524395 CUH524381:CUH524395 DED524381:DED524395 DNZ524381:DNZ524395 DXV524381:DXV524395 EHR524381:EHR524395 ERN524381:ERN524395 FBJ524381:FBJ524395 FLF524381:FLF524395 FVB524381:FVB524395 GEX524381:GEX524395 GOT524381:GOT524395 GYP524381:GYP524395 HIL524381:HIL524395 HSH524381:HSH524395 ICD524381:ICD524395 ILZ524381:ILZ524395 IVV524381:IVV524395 JFR524381:JFR524395 JPN524381:JPN524395 JZJ524381:JZJ524395 KJF524381:KJF524395 KTB524381:KTB524395 LCX524381:LCX524395 LMT524381:LMT524395 LWP524381:LWP524395 MGL524381:MGL524395 MQH524381:MQH524395 NAD524381:NAD524395 NJZ524381:NJZ524395 NTV524381:NTV524395 ODR524381:ODR524395 ONN524381:ONN524395 OXJ524381:OXJ524395 PHF524381:PHF524395 PRB524381:PRB524395 QAX524381:QAX524395 QKT524381:QKT524395 QUP524381:QUP524395 REL524381:REL524395 ROH524381:ROH524395 RYD524381:RYD524395 SHZ524381:SHZ524395 SRV524381:SRV524395 TBR524381:TBR524395 TLN524381:TLN524395 TVJ524381:TVJ524395 UFF524381:UFF524395 UPB524381:UPB524395 UYX524381:UYX524395 VIT524381:VIT524395 VSP524381:VSP524395 WCL524381:WCL524395 WMH524381:WMH524395 WWD524381:WWD524395 V589917:V589931 JR589917:JR589931 TN589917:TN589931 ADJ589917:ADJ589931 ANF589917:ANF589931 AXB589917:AXB589931 BGX589917:BGX589931 BQT589917:BQT589931 CAP589917:CAP589931 CKL589917:CKL589931 CUH589917:CUH589931 DED589917:DED589931 DNZ589917:DNZ589931 DXV589917:DXV589931 EHR589917:EHR589931 ERN589917:ERN589931 FBJ589917:FBJ589931 FLF589917:FLF589931 FVB589917:FVB589931 GEX589917:GEX589931 GOT589917:GOT589931 GYP589917:GYP589931 HIL589917:HIL589931 HSH589917:HSH589931 ICD589917:ICD589931 ILZ589917:ILZ589931 IVV589917:IVV589931 JFR589917:JFR589931 JPN589917:JPN589931 JZJ589917:JZJ589931 KJF589917:KJF589931 KTB589917:KTB589931 LCX589917:LCX589931 LMT589917:LMT589931 LWP589917:LWP589931 MGL589917:MGL589931 MQH589917:MQH589931 NAD589917:NAD589931 NJZ589917:NJZ589931 NTV589917:NTV589931 ODR589917:ODR589931 ONN589917:ONN589931 OXJ589917:OXJ589931 PHF589917:PHF589931 PRB589917:PRB589931 QAX589917:QAX589931 QKT589917:QKT589931 QUP589917:QUP589931 REL589917:REL589931 ROH589917:ROH589931 RYD589917:RYD589931 SHZ589917:SHZ589931 SRV589917:SRV589931 TBR589917:TBR589931 TLN589917:TLN589931 TVJ589917:TVJ589931 UFF589917:UFF589931 UPB589917:UPB589931 UYX589917:UYX589931 VIT589917:VIT589931 VSP589917:VSP589931 WCL589917:WCL589931 WMH589917:WMH589931 WWD589917:WWD589931 V655453:V655467 JR655453:JR655467 TN655453:TN655467 ADJ655453:ADJ655467 ANF655453:ANF655467 AXB655453:AXB655467 BGX655453:BGX655467 BQT655453:BQT655467 CAP655453:CAP655467 CKL655453:CKL655467 CUH655453:CUH655467 DED655453:DED655467 DNZ655453:DNZ655467 DXV655453:DXV655467 EHR655453:EHR655467 ERN655453:ERN655467 FBJ655453:FBJ655467 FLF655453:FLF655467 FVB655453:FVB655467 GEX655453:GEX655467 GOT655453:GOT655467 GYP655453:GYP655467 HIL655453:HIL655467 HSH655453:HSH655467 ICD655453:ICD655467 ILZ655453:ILZ655467 IVV655453:IVV655467 JFR655453:JFR655467 JPN655453:JPN655467 JZJ655453:JZJ655467 KJF655453:KJF655467 KTB655453:KTB655467 LCX655453:LCX655467 LMT655453:LMT655467 LWP655453:LWP655467 MGL655453:MGL655467 MQH655453:MQH655467 NAD655453:NAD655467 NJZ655453:NJZ655467 NTV655453:NTV655467 ODR655453:ODR655467 ONN655453:ONN655467 OXJ655453:OXJ655467 PHF655453:PHF655467 PRB655453:PRB655467 QAX655453:QAX655467 QKT655453:QKT655467 QUP655453:QUP655467 REL655453:REL655467 ROH655453:ROH655467 RYD655453:RYD655467 SHZ655453:SHZ655467 SRV655453:SRV655467 TBR655453:TBR655467 TLN655453:TLN655467 TVJ655453:TVJ655467 UFF655453:UFF655467 UPB655453:UPB655467 UYX655453:UYX655467 VIT655453:VIT655467 VSP655453:VSP655467 WCL655453:WCL655467 WMH655453:WMH655467 WWD655453:WWD655467 V720989:V721003 JR720989:JR721003 TN720989:TN721003 ADJ720989:ADJ721003 ANF720989:ANF721003 AXB720989:AXB721003 BGX720989:BGX721003 BQT720989:BQT721003 CAP720989:CAP721003 CKL720989:CKL721003 CUH720989:CUH721003 DED720989:DED721003 DNZ720989:DNZ721003 DXV720989:DXV721003 EHR720989:EHR721003 ERN720989:ERN721003 FBJ720989:FBJ721003 FLF720989:FLF721003 FVB720989:FVB721003 GEX720989:GEX721003 GOT720989:GOT721003 GYP720989:GYP721003 HIL720989:HIL721003 HSH720989:HSH721003 ICD720989:ICD721003 ILZ720989:ILZ721003 IVV720989:IVV721003 JFR720989:JFR721003 JPN720989:JPN721003 JZJ720989:JZJ721003 KJF720989:KJF721003 KTB720989:KTB721003 LCX720989:LCX721003 LMT720989:LMT721003 LWP720989:LWP721003 MGL720989:MGL721003 MQH720989:MQH721003 NAD720989:NAD721003 NJZ720989:NJZ721003 NTV720989:NTV721003 ODR720989:ODR721003 ONN720989:ONN721003 OXJ720989:OXJ721003 PHF720989:PHF721003 PRB720989:PRB721003 QAX720989:QAX721003 QKT720989:QKT721003 QUP720989:QUP721003 REL720989:REL721003 ROH720989:ROH721003 RYD720989:RYD721003 SHZ720989:SHZ721003 SRV720989:SRV721003 TBR720989:TBR721003 TLN720989:TLN721003 TVJ720989:TVJ721003 UFF720989:UFF721003 UPB720989:UPB721003 UYX720989:UYX721003 VIT720989:VIT721003 VSP720989:VSP721003 WCL720989:WCL721003 WMH720989:WMH721003 WWD720989:WWD721003 V786525:V786539 JR786525:JR786539 TN786525:TN786539 ADJ786525:ADJ786539 ANF786525:ANF786539 AXB786525:AXB786539 BGX786525:BGX786539 BQT786525:BQT786539 CAP786525:CAP786539 CKL786525:CKL786539 CUH786525:CUH786539 DED786525:DED786539 DNZ786525:DNZ786539 DXV786525:DXV786539 EHR786525:EHR786539 ERN786525:ERN786539 FBJ786525:FBJ786539 FLF786525:FLF786539 FVB786525:FVB786539 GEX786525:GEX786539 GOT786525:GOT786539 GYP786525:GYP786539 HIL786525:HIL786539 HSH786525:HSH786539 ICD786525:ICD786539 ILZ786525:ILZ786539 IVV786525:IVV786539 JFR786525:JFR786539 JPN786525:JPN786539 JZJ786525:JZJ786539 KJF786525:KJF786539 KTB786525:KTB786539 LCX786525:LCX786539 LMT786525:LMT786539 LWP786525:LWP786539 MGL786525:MGL786539 MQH786525:MQH786539 NAD786525:NAD786539 NJZ786525:NJZ786539 NTV786525:NTV786539 ODR786525:ODR786539 ONN786525:ONN786539 OXJ786525:OXJ786539 PHF786525:PHF786539 PRB786525:PRB786539 QAX786525:QAX786539 QKT786525:QKT786539 QUP786525:QUP786539 REL786525:REL786539 ROH786525:ROH786539 RYD786525:RYD786539 SHZ786525:SHZ786539 SRV786525:SRV786539 TBR786525:TBR786539 TLN786525:TLN786539 TVJ786525:TVJ786539 UFF786525:UFF786539 UPB786525:UPB786539 UYX786525:UYX786539 VIT786525:VIT786539 VSP786525:VSP786539 WCL786525:WCL786539 WMH786525:WMH786539 WWD786525:WWD786539 V852061:V852075 JR852061:JR852075 TN852061:TN852075 ADJ852061:ADJ852075 ANF852061:ANF852075 AXB852061:AXB852075 BGX852061:BGX852075 BQT852061:BQT852075 CAP852061:CAP852075 CKL852061:CKL852075 CUH852061:CUH852075 DED852061:DED852075 DNZ852061:DNZ852075 DXV852061:DXV852075 EHR852061:EHR852075 ERN852061:ERN852075 FBJ852061:FBJ852075 FLF852061:FLF852075 FVB852061:FVB852075 GEX852061:GEX852075 GOT852061:GOT852075 GYP852061:GYP852075 HIL852061:HIL852075 HSH852061:HSH852075 ICD852061:ICD852075 ILZ852061:ILZ852075 IVV852061:IVV852075 JFR852061:JFR852075 JPN852061:JPN852075 JZJ852061:JZJ852075 KJF852061:KJF852075 KTB852061:KTB852075 LCX852061:LCX852075 LMT852061:LMT852075 LWP852061:LWP852075 MGL852061:MGL852075 MQH852061:MQH852075 NAD852061:NAD852075 NJZ852061:NJZ852075 NTV852061:NTV852075 ODR852061:ODR852075 ONN852061:ONN852075 OXJ852061:OXJ852075 PHF852061:PHF852075 PRB852061:PRB852075 QAX852061:QAX852075 QKT852061:QKT852075 QUP852061:QUP852075 REL852061:REL852075 ROH852061:ROH852075 RYD852061:RYD852075 SHZ852061:SHZ852075 SRV852061:SRV852075 TBR852061:TBR852075 TLN852061:TLN852075 TVJ852061:TVJ852075 UFF852061:UFF852075 UPB852061:UPB852075 UYX852061:UYX852075 VIT852061:VIT852075 VSP852061:VSP852075 WCL852061:WCL852075 WMH852061:WMH852075 WWD852061:WWD852075 V917597:V917611 JR917597:JR917611 TN917597:TN917611 ADJ917597:ADJ917611 ANF917597:ANF917611 AXB917597:AXB917611 BGX917597:BGX917611 BQT917597:BQT917611 CAP917597:CAP917611 CKL917597:CKL917611 CUH917597:CUH917611 DED917597:DED917611 DNZ917597:DNZ917611 DXV917597:DXV917611 EHR917597:EHR917611 ERN917597:ERN917611 FBJ917597:FBJ917611 FLF917597:FLF917611 FVB917597:FVB917611 GEX917597:GEX917611 GOT917597:GOT917611 GYP917597:GYP917611 HIL917597:HIL917611 HSH917597:HSH917611 ICD917597:ICD917611 ILZ917597:ILZ917611 IVV917597:IVV917611 JFR917597:JFR917611 JPN917597:JPN917611 JZJ917597:JZJ917611 KJF917597:KJF917611 KTB917597:KTB917611 LCX917597:LCX917611 LMT917597:LMT917611 LWP917597:LWP917611 MGL917597:MGL917611 MQH917597:MQH917611 NAD917597:NAD917611 NJZ917597:NJZ917611 NTV917597:NTV917611 ODR917597:ODR917611 ONN917597:ONN917611 OXJ917597:OXJ917611 PHF917597:PHF917611 PRB917597:PRB917611 QAX917597:QAX917611 QKT917597:QKT917611 QUP917597:QUP917611 REL917597:REL917611 ROH917597:ROH917611 RYD917597:RYD917611 SHZ917597:SHZ917611 SRV917597:SRV917611 TBR917597:TBR917611 TLN917597:TLN917611 TVJ917597:TVJ917611 UFF917597:UFF917611 UPB917597:UPB917611 UYX917597:UYX917611 VIT917597:VIT917611 VSP917597:VSP917611 WCL917597:WCL917611 WMH917597:WMH917611 WWD917597:WWD917611 V983133:V983147 JR983133:JR983147 TN983133:TN983147 ADJ983133:ADJ983147 ANF983133:ANF983147 AXB983133:AXB983147 BGX983133:BGX983147 BQT983133:BQT983147 CAP983133:CAP983147 CKL983133:CKL983147 CUH983133:CUH983147 DED983133:DED983147 DNZ983133:DNZ983147 DXV983133:DXV983147 EHR983133:EHR983147 ERN983133:ERN983147 FBJ983133:FBJ983147 FLF983133:FLF983147 FVB983133:FVB983147 GEX983133:GEX983147 GOT983133:GOT983147 GYP983133:GYP983147 HIL983133:HIL983147 HSH983133:HSH983147 ICD983133:ICD983147 ILZ983133:ILZ983147 IVV983133:IVV983147 JFR983133:JFR983147 JPN983133:JPN983147 JZJ983133:JZJ983147 KJF983133:KJF983147 KTB983133:KTB983147 LCX983133:LCX983147 LMT983133:LMT983147 LWP983133:LWP983147 MGL983133:MGL983147 MQH983133:MQH983147 NAD983133:NAD983147 NJZ983133:NJZ983147 NTV983133:NTV983147 ODR983133:ODR983147 ONN983133:ONN983147 OXJ983133:OXJ983147 PHF983133:PHF983147 PRB983133:PRB983147 QAX983133:QAX983147 QKT983133:QKT983147 QUP983133:QUP983147 REL983133:REL983147 ROH983133:ROH983147 RYD983133:RYD983147 SHZ983133:SHZ983147 SRV983133:SRV983147 TBR983133:TBR983147 TLN983133:TLN983147 TVJ983133:TVJ983147 UFF983133:UFF983147 UPB983133:UPB983147 UYX983133:UYX983147">
      <formula1>$V$12:$V$14</formula1>
      <formula2>0</formula2>
    </dataValidation>
    <dataValidation type="date" allowBlank="1" showInputMessage="1" showErrorMessage="1" sqref="G23 G40 G57 G76 G93">
      <formula1>18264</formula1>
      <formula2>45657</formula2>
    </dataValidation>
    <dataValidation operator="lessThan" allowBlank="1" showInputMessage="1" showErrorMessage="1" sqref="R23:R37 R40:R54 R57:R71 R76:R90 R93:R107"/>
  </dataValidations>
  <pageMargins left="0.23622047244094491" right="0.23622047244094491" top="0.74803149606299213" bottom="0.74803149606299213" header="0.31496062992125984" footer="0.31496062992125984"/>
  <pageSetup paperSize="8" orientation="landscape" r:id="rId1"/>
  <headerFooter>
    <oddFooter>&amp;L&amp;9MTECT/SG/DRH/CGMP/ESP&amp;C&amp;9&amp;P/&amp;N&amp;R&amp;9TRC_TA_cat A_Administratifs_promotions 2025</oddFooter>
  </headerFooter>
  <legacyDrawing r:id="rId2"/>
  <extLst>
    <ext xmlns:x14="http://schemas.microsoft.com/office/spreadsheetml/2009/9/main" uri="{CCE6A557-97BC-4b89-ADB6-D9C93CAAB3DF}">
      <x14:dataValidations xmlns:xm="http://schemas.microsoft.com/office/excel/2006/main" count="7">
        <x14:dataValidation type="list" operator="equal" allowBlank="1" showInputMessage="1" showErrorMessage="1" errorTitle="Saisie incorrecte !" error="Votre saisie est incorrecte, merci d'utiliser le menu déroulant.">
          <x14:formula1>
            <xm:f>Sources!$E$40:$E$54</xm:f>
          </x14:formula1>
          <xm:sqref>L93</xm:sqref>
        </x14:dataValidation>
        <x14:dataValidation type="list" allowBlank="1" showInputMessage="1" showErrorMessage="1">
          <x14:formula1>
            <xm:f>Sources!$A$17:$A$19</xm:f>
          </x14:formula1>
          <xm:sqref>Q4</xm:sqref>
        </x14:dataValidation>
        <x14:dataValidation type="list" allowBlank="1" showInputMessage="1" showErrorMessage="1">
          <x14:formula1>
            <xm:f>Sources!$A$23:$A$32</xm:f>
          </x14:formula1>
          <xm:sqref>J23 J93 J40 J57 J76</xm:sqref>
        </x14:dataValidation>
        <x14:dataValidation type="list" allowBlank="1" showInputMessage="1" showErrorMessage="1">
          <x14:formula1>
            <xm:f>Sources!$A$37:$A$43</xm:f>
          </x14:formula1>
          <xm:sqref>Q23:Q37 Q40:Q54 Q57:Q71 Q76:Q90 Q93:Q107</xm:sqref>
        </x14:dataValidation>
        <x14:dataValidation type="list" operator="equal" allowBlank="1" showInputMessage="1" showErrorMessage="1" errorTitle="Saisie incorrecte !" error="Votre saisie est incorrecte, merci d'utiliser le menu déroulant.">
          <x14:formula1>
            <xm:f>Sources!$E$40:$E$51</xm:f>
          </x14:formula1>
          <xm:sqref>L23 L76</xm:sqref>
        </x14:dataValidation>
        <x14:dataValidation type="list" allowBlank="1" showInputMessage="1" showErrorMessage="1">
          <x14:formula1>
            <xm:f>Sources!$E$34:$E$37</xm:f>
          </x14:formula1>
          <xm:sqref>V23:V37 V40:V54 V57:V71 V76:V90 V93:V107</xm:sqref>
        </x14:dataValidation>
        <x14:dataValidation type="list" operator="equal" allowBlank="1" showInputMessage="1" showErrorMessage="1" errorTitle="Saisie incorrecte !" error="Votre saisie est incorrecte, merci d'utiliser le menu déroulant.">
          <x14:formula1>
            <xm:f>Sources!$E$40:$E$54</xm:f>
          </x14:formula1>
          <xm:sqref>L40 L57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9"/>
  <sheetViews>
    <sheetView workbookViewId="0">
      <selection activeCell="A30" sqref="A30"/>
    </sheetView>
  </sheetViews>
  <sheetFormatPr baseColWidth="10" defaultRowHeight="14.25"/>
  <sheetData>
    <row r="2" spans="1:13">
      <c r="A2" s="13" t="s">
        <v>28</v>
      </c>
      <c r="K2" s="13" t="s">
        <v>7</v>
      </c>
      <c r="M2" s="13" t="s">
        <v>6</v>
      </c>
    </row>
    <row r="3" spans="1:13">
      <c r="A3" t="s">
        <v>30</v>
      </c>
      <c r="K3" s="13" t="s">
        <v>9</v>
      </c>
      <c r="M3" t="s">
        <v>36</v>
      </c>
    </row>
    <row r="4" spans="1:13">
      <c r="A4" t="s">
        <v>31</v>
      </c>
      <c r="K4" s="12">
        <v>45658</v>
      </c>
      <c r="M4" t="s">
        <v>37</v>
      </c>
    </row>
    <row r="5" spans="1:13">
      <c r="K5" s="12">
        <v>46022</v>
      </c>
    </row>
    <row r="6" spans="1:13">
      <c r="A6" s="13" t="s">
        <v>29</v>
      </c>
    </row>
    <row r="7" spans="1:13" ht="15">
      <c r="A7" s="33" t="s">
        <v>79</v>
      </c>
    </row>
    <row r="8" spans="1:13" ht="15">
      <c r="A8" s="33" t="s">
        <v>80</v>
      </c>
    </row>
    <row r="9" spans="1:13" ht="15">
      <c r="A9" s="14" t="s">
        <v>32</v>
      </c>
    </row>
    <row r="10" spans="1:13" ht="15">
      <c r="A10" s="14" t="s">
        <v>35</v>
      </c>
    </row>
    <row r="11" spans="1:13" ht="15">
      <c r="A11" s="14" t="s">
        <v>33</v>
      </c>
      <c r="K11" s="13" t="s">
        <v>16</v>
      </c>
    </row>
    <row r="12" spans="1:13" ht="15">
      <c r="A12" s="14" t="s">
        <v>34</v>
      </c>
      <c r="K12" t="s">
        <v>10</v>
      </c>
    </row>
    <row r="13" spans="1:13" ht="15">
      <c r="A13" s="14" t="s">
        <v>100</v>
      </c>
      <c r="K13" t="s">
        <v>8</v>
      </c>
    </row>
    <row r="14" spans="1:13" ht="15">
      <c r="A14" s="14" t="s">
        <v>204</v>
      </c>
    </row>
    <row r="15" spans="1:13" ht="15">
      <c r="A15" s="14" t="s">
        <v>205</v>
      </c>
    </row>
    <row r="16" spans="1:13" ht="15">
      <c r="A16" s="14"/>
    </row>
    <row r="17" spans="1:11" ht="15">
      <c r="A17" s="14" t="s">
        <v>135</v>
      </c>
    </row>
    <row r="18" spans="1:11" ht="15">
      <c r="A18" s="14" t="s">
        <v>136</v>
      </c>
    </row>
    <row r="19" spans="1:11" ht="15">
      <c r="A19" s="14" t="s">
        <v>137</v>
      </c>
    </row>
    <row r="20" spans="1:11" ht="15">
      <c r="A20" s="14"/>
    </row>
    <row r="22" spans="1:11">
      <c r="A22" s="13" t="s">
        <v>51</v>
      </c>
    </row>
    <row r="23" spans="1:11">
      <c r="A23" t="s">
        <v>56</v>
      </c>
    </row>
    <row r="24" spans="1:11">
      <c r="A24" t="s">
        <v>57</v>
      </c>
    </row>
    <row r="25" spans="1:11">
      <c r="A25" t="s">
        <v>54</v>
      </c>
    </row>
    <row r="26" spans="1:11">
      <c r="A26" t="s">
        <v>55</v>
      </c>
    </row>
    <row r="27" spans="1:11">
      <c r="A27" t="s">
        <v>52</v>
      </c>
    </row>
    <row r="28" spans="1:11">
      <c r="A28" t="s">
        <v>53</v>
      </c>
      <c r="E28" s="13" t="s">
        <v>50</v>
      </c>
      <c r="K28" s="13" t="s">
        <v>38</v>
      </c>
    </row>
    <row r="29" spans="1:11">
      <c r="A29" t="s">
        <v>138</v>
      </c>
      <c r="E29" t="s">
        <v>82</v>
      </c>
      <c r="K29" t="s">
        <v>39</v>
      </c>
    </row>
    <row r="30" spans="1:11">
      <c r="A30" t="s">
        <v>139</v>
      </c>
      <c r="E30" t="s">
        <v>83</v>
      </c>
      <c r="K30" t="s">
        <v>40</v>
      </c>
    </row>
    <row r="31" spans="1:11">
      <c r="A31" t="s">
        <v>58</v>
      </c>
      <c r="E31" t="s">
        <v>84</v>
      </c>
      <c r="K31" t="s">
        <v>41</v>
      </c>
    </row>
    <row r="32" spans="1:11">
      <c r="A32" t="s">
        <v>140</v>
      </c>
      <c r="E32" t="s">
        <v>85</v>
      </c>
      <c r="K32" t="s">
        <v>42</v>
      </c>
    </row>
    <row r="33" spans="1:14">
      <c r="E33" s="13" t="s">
        <v>77</v>
      </c>
      <c r="K33" t="s">
        <v>43</v>
      </c>
    </row>
    <row r="34" spans="1:14">
      <c r="E34" t="s">
        <v>75</v>
      </c>
      <c r="K34" t="s">
        <v>37</v>
      </c>
    </row>
    <row r="35" spans="1:14">
      <c r="E35" t="s">
        <v>76</v>
      </c>
    </row>
    <row r="36" spans="1:14">
      <c r="A36" s="13" t="s">
        <v>89</v>
      </c>
      <c r="E36" t="s">
        <v>141</v>
      </c>
    </row>
    <row r="37" spans="1:14">
      <c r="A37" t="s">
        <v>90</v>
      </c>
      <c r="E37" t="s">
        <v>78</v>
      </c>
    </row>
    <row r="38" spans="1:14">
      <c r="A38" t="s">
        <v>91</v>
      </c>
    </row>
    <row r="39" spans="1:14" ht="30">
      <c r="A39" s="148" t="s">
        <v>92</v>
      </c>
      <c r="E39" s="148" t="s">
        <v>97</v>
      </c>
      <c r="G39" s="172"/>
      <c r="H39" s="173"/>
      <c r="I39" s="173"/>
      <c r="J39" s="174" t="s">
        <v>159</v>
      </c>
      <c r="K39" s="174" t="s">
        <v>160</v>
      </c>
      <c r="L39" s="175" t="s">
        <v>158</v>
      </c>
      <c r="M39" s="174" t="s">
        <v>162</v>
      </c>
      <c r="N39" s="173"/>
    </row>
    <row r="40" spans="1:14" ht="15">
      <c r="A40" t="s">
        <v>93</v>
      </c>
      <c r="E40">
        <v>1</v>
      </c>
      <c r="G40" s="27"/>
      <c r="H40" s="28"/>
      <c r="I40" s="27"/>
      <c r="J40" s="173" t="s">
        <v>154</v>
      </c>
      <c r="K40" s="173" t="s">
        <v>153</v>
      </c>
      <c r="L40" s="27" t="s">
        <v>161</v>
      </c>
      <c r="M40" s="27" t="s">
        <v>168</v>
      </c>
      <c r="N40" s="28"/>
    </row>
    <row r="41" spans="1:14">
      <c r="A41" t="s">
        <v>94</v>
      </c>
      <c r="E41">
        <v>2</v>
      </c>
      <c r="G41" s="27"/>
      <c r="H41" s="30"/>
      <c r="I41" s="27"/>
      <c r="J41" s="29" t="s">
        <v>142</v>
      </c>
      <c r="K41" s="29" t="s">
        <v>150</v>
      </c>
      <c r="L41" s="27" t="s">
        <v>163</v>
      </c>
      <c r="M41" s="27" t="s">
        <v>169</v>
      </c>
      <c r="N41" s="31"/>
    </row>
    <row r="42" spans="1:14">
      <c r="A42" t="s">
        <v>95</v>
      </c>
      <c r="E42">
        <v>3</v>
      </c>
      <c r="G42" s="27"/>
      <c r="H42" s="32"/>
      <c r="I42" s="27"/>
      <c r="J42" s="29" t="s">
        <v>143</v>
      </c>
      <c r="K42" s="29" t="s">
        <v>151</v>
      </c>
      <c r="L42" s="27" t="s">
        <v>164</v>
      </c>
      <c r="M42" s="27" t="s">
        <v>170</v>
      </c>
      <c r="N42" s="31"/>
    </row>
    <row r="43" spans="1:14" ht="15">
      <c r="A43" t="s">
        <v>96</v>
      </c>
      <c r="E43">
        <v>4</v>
      </c>
      <c r="G43" s="27"/>
      <c r="H43" s="28"/>
      <c r="I43" s="27"/>
      <c r="J43" s="29" t="s">
        <v>144</v>
      </c>
      <c r="K43" s="29" t="s">
        <v>152</v>
      </c>
      <c r="L43" s="27" t="s">
        <v>165</v>
      </c>
      <c r="M43" s="27" t="s">
        <v>171</v>
      </c>
      <c r="N43" s="31"/>
    </row>
    <row r="44" spans="1:14">
      <c r="E44">
        <v>5</v>
      </c>
      <c r="G44" s="27"/>
      <c r="H44" s="31"/>
      <c r="I44" s="27"/>
      <c r="J44" s="29" t="s">
        <v>145</v>
      </c>
      <c r="K44" s="29" t="s">
        <v>155</v>
      </c>
      <c r="L44" s="27" t="s">
        <v>166</v>
      </c>
      <c r="M44" s="27"/>
      <c r="N44" s="31"/>
    </row>
    <row r="45" spans="1:14">
      <c r="E45">
        <v>6</v>
      </c>
      <c r="G45" s="27"/>
      <c r="H45" s="32"/>
      <c r="I45" s="27"/>
      <c r="J45" s="29" t="s">
        <v>146</v>
      </c>
      <c r="K45" s="29" t="s">
        <v>156</v>
      </c>
      <c r="L45" s="27"/>
      <c r="M45" s="27"/>
      <c r="N45" s="31"/>
    </row>
    <row r="46" spans="1:14">
      <c r="E46">
        <v>7</v>
      </c>
      <c r="G46" s="27"/>
      <c r="H46" s="27"/>
      <c r="I46" s="27"/>
      <c r="J46" s="29" t="s">
        <v>147</v>
      </c>
      <c r="K46" s="29" t="s">
        <v>157</v>
      </c>
      <c r="L46" s="27"/>
      <c r="M46" s="27"/>
      <c r="N46" s="31"/>
    </row>
    <row r="47" spans="1:14">
      <c r="E47">
        <v>8</v>
      </c>
      <c r="G47" s="27"/>
      <c r="H47" s="27"/>
      <c r="I47" s="27"/>
      <c r="J47" s="29" t="s">
        <v>148</v>
      </c>
      <c r="K47" s="29" t="s">
        <v>167</v>
      </c>
      <c r="L47" s="27"/>
      <c r="M47" s="27"/>
      <c r="N47" s="31"/>
    </row>
    <row r="48" spans="1:14" ht="15">
      <c r="A48" s="14"/>
      <c r="E48">
        <v>9</v>
      </c>
      <c r="G48" s="27"/>
      <c r="H48" s="27"/>
      <c r="I48" s="27"/>
      <c r="J48" s="27" t="s">
        <v>149</v>
      </c>
      <c r="K48" s="29" t="s">
        <v>172</v>
      </c>
      <c r="L48" s="27"/>
      <c r="M48" s="27"/>
      <c r="N48" s="31"/>
    </row>
    <row r="49" spans="1:14" ht="15">
      <c r="A49" s="14"/>
      <c r="E49">
        <v>10</v>
      </c>
      <c r="G49" s="27"/>
      <c r="H49" s="27"/>
      <c r="I49" s="27"/>
      <c r="J49" s="27"/>
      <c r="K49" s="29"/>
      <c r="L49" s="27"/>
      <c r="M49" s="27"/>
      <c r="N49" s="31"/>
    </row>
    <row r="50" spans="1:14" ht="15">
      <c r="A50" s="14"/>
      <c r="E50">
        <v>11</v>
      </c>
      <c r="G50" s="27"/>
      <c r="H50" s="27"/>
      <c r="I50" s="27"/>
      <c r="J50" s="27"/>
      <c r="K50" s="29"/>
      <c r="L50" s="27"/>
      <c r="M50" s="27"/>
      <c r="N50" s="31"/>
    </row>
    <row r="51" spans="1:14" ht="25.5">
      <c r="E51">
        <v>12</v>
      </c>
      <c r="J51" s="176" t="s">
        <v>173</v>
      </c>
      <c r="K51" s="176" t="s">
        <v>174</v>
      </c>
      <c r="L51" s="177" t="s">
        <v>175</v>
      </c>
      <c r="M51" s="177"/>
    </row>
    <row r="52" spans="1:14">
      <c r="E52">
        <v>13</v>
      </c>
      <c r="J52" s="178" t="s">
        <v>177</v>
      </c>
      <c r="K52" s="179" t="s">
        <v>178</v>
      </c>
      <c r="L52" s="179" t="s">
        <v>176</v>
      </c>
      <c r="M52" s="179"/>
    </row>
    <row r="53" spans="1:14">
      <c r="E53">
        <v>14</v>
      </c>
      <c r="J53" s="178" t="s">
        <v>179</v>
      </c>
      <c r="K53" s="179" t="s">
        <v>180</v>
      </c>
      <c r="L53" s="179" t="s">
        <v>181</v>
      </c>
      <c r="M53" s="179"/>
    </row>
    <row r="54" spans="1:14">
      <c r="E54">
        <v>15</v>
      </c>
      <c r="J54" s="178" t="s">
        <v>183</v>
      </c>
      <c r="K54" s="179" t="s">
        <v>182</v>
      </c>
      <c r="L54" s="179"/>
      <c r="M54" s="179"/>
    </row>
    <row r="55" spans="1:14">
      <c r="J55" s="179"/>
      <c r="K55" s="179"/>
      <c r="L55" s="179"/>
      <c r="M55" s="179"/>
    </row>
    <row r="56" spans="1:14" ht="28.5">
      <c r="J56" s="180" t="s">
        <v>184</v>
      </c>
      <c r="K56" s="180" t="s">
        <v>185</v>
      </c>
      <c r="L56" s="180" t="s">
        <v>186</v>
      </c>
      <c r="M56" s="180"/>
    </row>
    <row r="57" spans="1:14">
      <c r="J57" s="179" t="s">
        <v>187</v>
      </c>
      <c r="K57" s="179" t="s">
        <v>188</v>
      </c>
      <c r="L57" s="179" t="s">
        <v>189</v>
      </c>
      <c r="M57" s="179"/>
    </row>
    <row r="58" spans="1:14">
      <c r="J58" s="179" t="s">
        <v>190</v>
      </c>
      <c r="K58" s="179" t="s">
        <v>191</v>
      </c>
      <c r="L58" s="179" t="s">
        <v>192</v>
      </c>
      <c r="M58" s="179"/>
    </row>
    <row r="59" spans="1:14">
      <c r="J59" s="179" t="s">
        <v>195</v>
      </c>
      <c r="K59" s="179" t="s">
        <v>194</v>
      </c>
      <c r="L59" s="179" t="s">
        <v>193</v>
      </c>
      <c r="M59" s="179"/>
    </row>
    <row r="60" spans="1:14">
      <c r="J60" s="179" t="s">
        <v>195</v>
      </c>
      <c r="K60" s="179" t="s">
        <v>196</v>
      </c>
      <c r="L60" s="179" t="s">
        <v>197</v>
      </c>
      <c r="M60" s="179"/>
    </row>
    <row r="61" spans="1:14">
      <c r="J61" s="179" t="s">
        <v>198</v>
      </c>
      <c r="K61" s="179" t="s">
        <v>199</v>
      </c>
      <c r="L61" s="179" t="s">
        <v>200</v>
      </c>
      <c r="M61" s="179"/>
    </row>
    <row r="62" spans="1:14">
      <c r="J62" s="179" t="s">
        <v>201</v>
      </c>
      <c r="K62" s="179" t="s">
        <v>202</v>
      </c>
      <c r="L62" s="179" t="s">
        <v>203</v>
      </c>
      <c r="M62" s="179"/>
    </row>
    <row r="63" spans="1:14">
      <c r="J63" s="179"/>
      <c r="K63" s="179"/>
      <c r="L63" s="179"/>
      <c r="M63" s="179"/>
    </row>
    <row r="64" spans="1:14">
      <c r="J64" s="179"/>
      <c r="K64" s="179"/>
      <c r="L64" s="179"/>
      <c r="M64" s="179"/>
    </row>
    <row r="65" spans="10:13">
      <c r="J65" s="179"/>
      <c r="K65" s="179"/>
      <c r="L65" s="179"/>
      <c r="M65" s="179"/>
    </row>
    <row r="66" spans="10:13">
      <c r="J66" s="179"/>
      <c r="K66" s="179"/>
      <c r="L66" s="179"/>
      <c r="M66" s="179"/>
    </row>
    <row r="67" spans="10:13">
      <c r="J67" s="179"/>
      <c r="K67" s="179"/>
      <c r="L67" s="179"/>
      <c r="M67" s="179"/>
    </row>
    <row r="68" spans="10:13">
      <c r="J68" s="179"/>
      <c r="K68" s="179"/>
      <c r="L68" s="179"/>
      <c r="M68" s="179"/>
    </row>
    <row r="69" spans="10:13">
      <c r="J69" s="179"/>
      <c r="K69" s="179"/>
      <c r="L69" s="179"/>
      <c r="M69" s="179"/>
    </row>
    <row r="70" spans="10:13">
      <c r="J70" s="179"/>
      <c r="K70" s="179"/>
      <c r="L70" s="179"/>
      <c r="M70" s="179"/>
    </row>
    <row r="71" spans="10:13">
      <c r="J71" s="179"/>
      <c r="K71" s="179"/>
      <c r="L71" s="179"/>
      <c r="M71" s="179"/>
    </row>
    <row r="72" spans="10:13">
      <c r="J72" s="179"/>
      <c r="K72" s="179"/>
      <c r="L72" s="179"/>
      <c r="M72" s="179"/>
    </row>
    <row r="73" spans="10:13">
      <c r="J73" s="179"/>
      <c r="K73" s="179"/>
      <c r="L73" s="179"/>
      <c r="M73" s="179"/>
    </row>
    <row r="74" spans="10:13">
      <c r="J74" s="179"/>
      <c r="K74" s="179"/>
      <c r="L74" s="179"/>
      <c r="M74" s="179"/>
    </row>
    <row r="75" spans="10:13">
      <c r="J75" s="179"/>
      <c r="K75" s="179"/>
      <c r="L75" s="179"/>
      <c r="M75" s="179"/>
    </row>
    <row r="76" spans="10:13">
      <c r="J76" s="179"/>
      <c r="K76" s="179"/>
      <c r="L76" s="179"/>
      <c r="M76" s="179"/>
    </row>
    <row r="77" spans="10:13">
      <c r="J77" s="179"/>
      <c r="K77" s="179"/>
      <c r="L77" s="179"/>
      <c r="M77" s="179"/>
    </row>
    <row r="78" spans="10:13">
      <c r="J78" s="179"/>
      <c r="K78" s="179"/>
      <c r="L78" s="179"/>
      <c r="M78" s="179"/>
    </row>
    <row r="79" spans="10:13">
      <c r="J79" s="179"/>
      <c r="K79" s="179"/>
      <c r="L79" s="179"/>
      <c r="M79" s="17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TRC_LA_1er niv_cat A_Adm-Soc</vt:lpstr>
      <vt:lpstr>TRC_TA_2e niv_ES_cat A_Adm_Soc</vt:lpstr>
      <vt:lpstr>TRC_TA_3e niv_cat A_Adm_Soc</vt:lpstr>
      <vt:lpstr>Sources</vt:lpstr>
      <vt:lpstr>'TRC_LA_1er niv_cat A_Adm-Soc'!Impression_des_titres</vt:lpstr>
      <vt:lpstr>'TRC_TA_2e niv_ES_cat A_Adm_Soc'!Impression_des_titres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REGNER Geneviève</dc:creator>
  <cp:lastModifiedBy>REGNER Geneviève</cp:lastModifiedBy>
  <cp:revision>1</cp:revision>
  <cp:lastPrinted>2023-04-06T09:44:46Z</cp:lastPrinted>
  <dcterms:created xsi:type="dcterms:W3CDTF">2020-10-05T17:32:04Z</dcterms:created>
  <dcterms:modified xsi:type="dcterms:W3CDTF">2024-03-14T16:08:21Z</dcterms:modified>
</cp:coreProperties>
</file>